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9BBB1D1-89FF-41EC-A709-D553E3E7DFFE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foxz" sheetId="2" state="veryHidden" r:id="rId1"/>
    <sheet name="Phụ lục số 01" sheetId="16" r:id="rId2"/>
    <sheet name="Phụ lục số 02" sheetId="25" r:id="rId3"/>
    <sheet name="Phụ lục số 03" sheetId="27" r:id="rId4"/>
    <sheet name="Phụ lục số 04" sheetId="28" r:id="rId5"/>
    <sheet name="TBCNTT" sheetId="15" state="hidden" r:id="rId6"/>
  </sheets>
  <definedNames>
    <definedName name="_xlnm._FilterDatabase" localSheetId="1" hidden="1">'Phụ lục số 01'!$A$7:$M$187</definedName>
    <definedName name="_xlnm._FilterDatabase" localSheetId="2" hidden="1">'Phụ lục số 02'!$A$6:$M$213</definedName>
    <definedName name="_xlnm._FilterDatabase" localSheetId="3" hidden="1">'Phụ lục số 03'!$A$6:$M$194</definedName>
    <definedName name="_xlnm._FilterDatabase" localSheetId="4" hidden="1">'Phụ lục số 04'!$A$6:$F$31</definedName>
    <definedName name="_xlnm._FilterDatabase" localSheetId="5" hidden="1">TBCNTT!$A$7:$U$207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7" l="1"/>
  <c r="M194" i="27"/>
  <c r="F7" i="28"/>
  <c r="F21" i="28"/>
  <c r="D31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2" i="28"/>
  <c r="F23" i="28"/>
  <c r="F24" i="28"/>
  <c r="F25" i="28"/>
  <c r="F26" i="28"/>
  <c r="F27" i="28"/>
  <c r="F28" i="28"/>
  <c r="F29" i="28"/>
  <c r="F30" i="28"/>
  <c r="F8" i="28"/>
  <c r="M97" i="27"/>
  <c r="K194" i="27"/>
  <c r="M107" i="27"/>
  <c r="M108" i="27"/>
  <c r="M109" i="27"/>
  <c r="M110" i="27"/>
  <c r="M112" i="27"/>
  <c r="M113" i="27"/>
  <c r="M114" i="27"/>
  <c r="M115" i="27"/>
  <c r="M116" i="27"/>
  <c r="M117" i="27"/>
  <c r="M118" i="27"/>
  <c r="M119" i="27"/>
  <c r="M120" i="27"/>
  <c r="M121" i="27"/>
  <c r="M122" i="27"/>
  <c r="M123" i="27"/>
  <c r="M124" i="27"/>
  <c r="M125" i="27"/>
  <c r="M126" i="27"/>
  <c r="M127" i="27"/>
  <c r="M128" i="27"/>
  <c r="M129" i="27"/>
  <c r="M130" i="27"/>
  <c r="M131" i="27"/>
  <c r="M132" i="27"/>
  <c r="M133" i="27"/>
  <c r="M134" i="27"/>
  <c r="M135" i="27"/>
  <c r="M136" i="27"/>
  <c r="M137" i="27"/>
  <c r="M138" i="27"/>
  <c r="M139" i="27"/>
  <c r="M140" i="27"/>
  <c r="M141" i="27"/>
  <c r="M142" i="27"/>
  <c r="M143" i="27"/>
  <c r="M144" i="27"/>
  <c r="M145" i="27"/>
  <c r="M146" i="27"/>
  <c r="M147" i="27"/>
  <c r="M148" i="27"/>
  <c r="M149" i="27"/>
  <c r="M150" i="27"/>
  <c r="M151" i="27"/>
  <c r="M152" i="27"/>
  <c r="M153" i="27"/>
  <c r="M154" i="27"/>
  <c r="M155" i="27"/>
  <c r="M156" i="27"/>
  <c r="M157" i="27"/>
  <c r="M158" i="27"/>
  <c r="M159" i="27"/>
  <c r="M160" i="27"/>
  <c r="M161" i="27"/>
  <c r="M162" i="27"/>
  <c r="M163" i="27"/>
  <c r="M164" i="27"/>
  <c r="M165" i="27"/>
  <c r="M166" i="27"/>
  <c r="M167" i="27"/>
  <c r="M168" i="27"/>
  <c r="M169" i="27"/>
  <c r="M170" i="27"/>
  <c r="M171" i="27"/>
  <c r="M172" i="27"/>
  <c r="M173" i="27"/>
  <c r="M174" i="27"/>
  <c r="M175" i="27"/>
  <c r="M176" i="27"/>
  <c r="M177" i="27"/>
  <c r="M178" i="27"/>
  <c r="M179" i="27"/>
  <c r="M180" i="27"/>
  <c r="M181" i="27"/>
  <c r="M182" i="27"/>
  <c r="M183" i="27"/>
  <c r="M184" i="27"/>
  <c r="M185" i="27"/>
  <c r="M186" i="27"/>
  <c r="M187" i="27"/>
  <c r="M188" i="27"/>
  <c r="M189" i="27"/>
  <c r="M190" i="27"/>
  <c r="M191" i="27"/>
  <c r="M192" i="27"/>
  <c r="M193" i="27"/>
  <c r="M99" i="27"/>
  <c r="M100" i="27"/>
  <c r="M101" i="27"/>
  <c r="M102" i="27"/>
  <c r="M103" i="27"/>
  <c r="M104" i="27"/>
  <c r="M105" i="27"/>
  <c r="K97" i="27"/>
  <c r="M42" i="27"/>
  <c r="M43" i="27"/>
  <c r="M40" i="27" s="1"/>
  <c r="O41" i="27" s="1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K40" i="27"/>
  <c r="M41" i="27"/>
  <c r="K7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8" i="27"/>
  <c r="K213" i="25"/>
  <c r="M213" i="25"/>
  <c r="K69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3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1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M197" i="25"/>
  <c r="M198" i="25"/>
  <c r="M199" i="25"/>
  <c r="M200" i="25"/>
  <c r="M201" i="25"/>
  <c r="M202" i="25"/>
  <c r="M203" i="25"/>
  <c r="M204" i="25"/>
  <c r="M205" i="25"/>
  <c r="M206" i="25"/>
  <c r="M207" i="25"/>
  <c r="M208" i="25"/>
  <c r="M209" i="25"/>
  <c r="M210" i="25"/>
  <c r="M211" i="25"/>
  <c r="M212" i="25"/>
  <c r="M8" i="25"/>
  <c r="K7" i="25"/>
  <c r="K7" i="16"/>
  <c r="M7" i="16"/>
  <c r="M187" i="16" s="1"/>
  <c r="J7" i="16"/>
  <c r="M8" i="16"/>
  <c r="M125" i="16"/>
  <c r="L124" i="16"/>
  <c r="J124" i="16"/>
  <c r="M124" i="16"/>
  <c r="M186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K187" i="16"/>
  <c r="P9" i="16"/>
  <c r="D7" i="28"/>
  <c r="D21" i="28"/>
  <c r="I97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12" i="27"/>
  <c r="J97" i="27" s="1"/>
  <c r="H97" i="27"/>
  <c r="J96" i="27"/>
  <c r="J95" i="27"/>
  <c r="J94" i="27"/>
  <c r="J93" i="27"/>
  <c r="J92" i="27"/>
  <c r="J91" i="27"/>
  <c r="J90" i="27"/>
  <c r="J89" i="27"/>
  <c r="J88" i="27"/>
  <c r="J87" i="27"/>
  <c r="J86" i="27"/>
  <c r="J85" i="27"/>
  <c r="J84" i="27"/>
  <c r="J83" i="27"/>
  <c r="J82" i="27"/>
  <c r="J81" i="27"/>
  <c r="J80" i="27"/>
  <c r="J79" i="27"/>
  <c r="J78" i="27"/>
  <c r="J77" i="27"/>
  <c r="J76" i="27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H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H7" i="27"/>
  <c r="H69" i="25"/>
  <c r="H7" i="25"/>
  <c r="J127" i="25"/>
  <c r="J128" i="25"/>
  <c r="J129" i="25"/>
  <c r="J130" i="25"/>
  <c r="J131" i="25"/>
  <c r="J132" i="25"/>
  <c r="J133" i="25"/>
  <c r="J134" i="25"/>
  <c r="J135" i="25"/>
  <c r="J136" i="25"/>
  <c r="J137" i="25"/>
  <c r="J138" i="25"/>
  <c r="J139" i="25"/>
  <c r="J140" i="25"/>
  <c r="J141" i="25"/>
  <c r="J142" i="25"/>
  <c r="J143" i="25"/>
  <c r="J144" i="25"/>
  <c r="J145" i="25"/>
  <c r="J146" i="25"/>
  <c r="J147" i="25"/>
  <c r="J148" i="25"/>
  <c r="J149" i="25"/>
  <c r="J150" i="25"/>
  <c r="J151" i="25"/>
  <c r="J152" i="25"/>
  <c r="J153" i="25"/>
  <c r="J154" i="25"/>
  <c r="J155" i="25"/>
  <c r="J156" i="25"/>
  <c r="J157" i="25"/>
  <c r="J158" i="25"/>
  <c r="J159" i="25"/>
  <c r="J160" i="25"/>
  <c r="J161" i="25"/>
  <c r="J162" i="25"/>
  <c r="J163" i="25"/>
  <c r="J164" i="25"/>
  <c r="J165" i="25"/>
  <c r="J166" i="25"/>
  <c r="J167" i="25"/>
  <c r="J168" i="25"/>
  <c r="J169" i="25"/>
  <c r="J170" i="25"/>
  <c r="J171" i="25"/>
  <c r="J172" i="25"/>
  <c r="J173" i="25"/>
  <c r="J174" i="25"/>
  <c r="J175" i="25"/>
  <c r="J176" i="25"/>
  <c r="J177" i="25"/>
  <c r="J178" i="25"/>
  <c r="J179" i="25"/>
  <c r="J180" i="25"/>
  <c r="J181" i="25"/>
  <c r="J182" i="25"/>
  <c r="J183" i="25"/>
  <c r="J184" i="25"/>
  <c r="J185" i="25"/>
  <c r="J186" i="25"/>
  <c r="J187" i="25"/>
  <c r="J188" i="25"/>
  <c r="J189" i="25"/>
  <c r="J190" i="25"/>
  <c r="J191" i="25"/>
  <c r="J192" i="25"/>
  <c r="J193" i="25"/>
  <c r="J194" i="25"/>
  <c r="J195" i="25"/>
  <c r="J196" i="25"/>
  <c r="J197" i="25"/>
  <c r="J198" i="25"/>
  <c r="J199" i="25"/>
  <c r="J200" i="25"/>
  <c r="J201" i="25"/>
  <c r="J202" i="25"/>
  <c r="J203" i="25"/>
  <c r="J204" i="25"/>
  <c r="J205" i="25"/>
  <c r="J206" i="25"/>
  <c r="J207" i="25"/>
  <c r="J208" i="25"/>
  <c r="J209" i="25"/>
  <c r="J210" i="25"/>
  <c r="J211" i="25"/>
  <c r="J212" i="25"/>
  <c r="J71" i="25"/>
  <c r="J72" i="25"/>
  <c r="J73" i="25"/>
  <c r="J74" i="25"/>
  <c r="J75" i="25"/>
  <c r="J76" i="25"/>
  <c r="J77" i="25"/>
  <c r="J78" i="25"/>
  <c r="J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95" i="25"/>
  <c r="J96" i="25"/>
  <c r="J97" i="25"/>
  <c r="J98" i="25"/>
  <c r="J99" i="25"/>
  <c r="J100" i="25"/>
  <c r="J101" i="25"/>
  <c r="J102" i="25"/>
  <c r="J103" i="25"/>
  <c r="J104" i="25"/>
  <c r="J105" i="25"/>
  <c r="J106" i="25"/>
  <c r="J107" i="25"/>
  <c r="J108" i="25"/>
  <c r="J109" i="25"/>
  <c r="J110" i="25"/>
  <c r="J111" i="25"/>
  <c r="J112" i="25"/>
  <c r="J113" i="25"/>
  <c r="J114" i="25"/>
  <c r="J115" i="25"/>
  <c r="J116" i="25"/>
  <c r="J117" i="25"/>
  <c r="J118" i="25"/>
  <c r="J119" i="25"/>
  <c r="J120" i="25"/>
  <c r="J121" i="25"/>
  <c r="J122" i="25"/>
  <c r="J123" i="25"/>
  <c r="J124" i="25"/>
  <c r="J125" i="25"/>
  <c r="J126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J66" i="25"/>
  <c r="J67" i="25"/>
  <c r="J68" i="25"/>
  <c r="J8" i="25"/>
  <c r="J7" i="25" s="1"/>
  <c r="F31" i="28" l="1"/>
  <c r="H194" i="27"/>
  <c r="M69" i="25"/>
  <c r="M7" i="25"/>
  <c r="J40" i="27"/>
  <c r="J7" i="27"/>
  <c r="J194" i="27" l="1"/>
  <c r="J70" i="25"/>
  <c r="J69" i="25" s="1"/>
  <c r="J213" i="25" s="1"/>
  <c r="H213" i="25"/>
  <c r="H124" i="16"/>
  <c r="H7" i="16"/>
  <c r="H187" i="16" s="1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8" i="16"/>
  <c r="H7" i="15" l="1"/>
  <c r="J24" i="16" l="1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 l="1"/>
  <c r="K124" i="16"/>
  <c r="H86" i="15" l="1"/>
  <c r="I207" i="15"/>
  <c r="K86" i="15"/>
  <c r="K207" i="15" s="1"/>
  <c r="K7" i="15"/>
  <c r="J116" i="15"/>
  <c r="J85" i="15"/>
  <c r="J80" i="15"/>
  <c r="J79" i="15"/>
  <c r="J78" i="15"/>
  <c r="J77" i="15"/>
  <c r="J76" i="15"/>
  <c r="J75" i="15"/>
  <c r="J74" i="15"/>
  <c r="J73" i="15"/>
  <c r="J72" i="15"/>
  <c r="J71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70" i="15"/>
  <c r="J69" i="15"/>
  <c r="J68" i="15"/>
  <c r="J67" i="15"/>
  <c r="J66" i="15"/>
  <c r="J65" i="15"/>
  <c r="J6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63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62" i="15"/>
  <c r="J61" i="15"/>
  <c r="J60" i="15"/>
  <c r="J59" i="15"/>
  <c r="J58" i="15"/>
  <c r="J57" i="15"/>
  <c r="J56" i="15"/>
  <c r="J121" i="15"/>
  <c r="J55" i="15"/>
  <c r="J54" i="15"/>
  <c r="J120" i="15"/>
  <c r="J119" i="15"/>
  <c r="J118" i="15"/>
  <c r="J117" i="15"/>
  <c r="J115" i="15"/>
  <c r="J53" i="15"/>
  <c r="J52" i="15"/>
  <c r="J114" i="15"/>
  <c r="J113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112" i="15"/>
  <c r="J111" i="15"/>
  <c r="J110" i="15"/>
  <c r="J109" i="15"/>
  <c r="J108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H207" i="15" l="1"/>
  <c r="J86" i="15"/>
  <c r="J7" i="15"/>
  <c r="K1" i="15" l="1"/>
  <c r="K2" i="15" s="1"/>
  <c r="J207" i="15"/>
</calcChain>
</file>

<file path=xl/sharedStrings.xml><?xml version="1.0" encoding="utf-8"?>
<sst xmlns="http://schemas.openxmlformats.org/spreadsheetml/2006/main" count="4234" uniqueCount="797">
  <si>
    <t>STT</t>
  </si>
  <si>
    <t>Chiếc</t>
  </si>
  <si>
    <t>Máy đông máu</t>
  </si>
  <si>
    <t>Staconpax</t>
  </si>
  <si>
    <t>BR63053913</t>
  </si>
  <si>
    <t>TE331</t>
  </si>
  <si>
    <t>HS6610 - EC1</t>
  </si>
  <si>
    <t>Monitor</t>
  </si>
  <si>
    <t>Máy hút dịch</t>
  </si>
  <si>
    <t>Máy thử thị lực</t>
  </si>
  <si>
    <t>ACP7</t>
  </si>
  <si>
    <t>Olympus</t>
  </si>
  <si>
    <t>Lồng ấp</t>
  </si>
  <si>
    <t>Bơm tiêm điện</t>
  </si>
  <si>
    <t>D5630</t>
  </si>
  <si>
    <t>4008S</t>
  </si>
  <si>
    <t>Nihonkohden</t>
  </si>
  <si>
    <t>Nihonkoden</t>
  </si>
  <si>
    <t>Heyer</t>
  </si>
  <si>
    <t>Schiller</t>
  </si>
  <si>
    <t>Máy đo SPO2</t>
  </si>
  <si>
    <t>Máy đo nồng độ oxy cầm tay</t>
  </si>
  <si>
    <t>Casset KTS 15*30 dùng cho XQ răng Kỹ thuật số</t>
  </si>
  <si>
    <t>Máy điện tim 3 kênh</t>
  </si>
  <si>
    <t>Buồng pha hóa chất</t>
  </si>
  <si>
    <t>Máy khử khuẩn buồng bệnh</t>
  </si>
  <si>
    <t>Máy đo phế dung khí</t>
  </si>
  <si>
    <t xml:space="preserve">Máy điện tim  </t>
  </si>
  <si>
    <t>Máy sắc thuốc</t>
  </si>
  <si>
    <t>Bản điện cực ngoài cơ thể</t>
  </si>
  <si>
    <t>Máy soi cổ tử cung</t>
  </si>
  <si>
    <t xml:space="preserve">Máy phân tích huyết học tự động 18 thông số </t>
  </si>
  <si>
    <t>Monitor sản khoa</t>
  </si>
  <si>
    <t>Máy theo dõi áp lực nội sọ</t>
  </si>
  <si>
    <t>Nồi hấp tiệt trùng</t>
  </si>
  <si>
    <t>Máy chạy điều trị suy thận cấp và suy thận mãn</t>
  </si>
  <si>
    <t>Ống nội soi dạ dày Fujinon</t>
  </si>
  <si>
    <t>Máy tán sỏi</t>
  </si>
  <si>
    <t>Kính hiển vi</t>
  </si>
  <si>
    <t>N560</t>
  </si>
  <si>
    <t>ARGUS XOM</t>
  </si>
  <si>
    <t>SP8800</t>
  </si>
  <si>
    <t>ECG1503</t>
  </si>
  <si>
    <t>Alaska</t>
  </si>
  <si>
    <t>WNX3QA</t>
  </si>
  <si>
    <t>Isleep 20</t>
  </si>
  <si>
    <t>AS200/20LT</t>
  </si>
  <si>
    <t>ECG 9022K</t>
  </si>
  <si>
    <t>ST16</t>
  </si>
  <si>
    <t>BMS-7105k</t>
  </si>
  <si>
    <t>BSM2301K</t>
  </si>
  <si>
    <t>SLC-2000A</t>
  </si>
  <si>
    <t>MEK-7222K</t>
  </si>
  <si>
    <t>F9</t>
  </si>
  <si>
    <t>YD970</t>
  </si>
  <si>
    <t>Vizor 10</t>
  </si>
  <si>
    <t>Dash 4000</t>
  </si>
  <si>
    <t>B40i</t>
  </si>
  <si>
    <t>PW40</t>
  </si>
  <si>
    <t>Auriga XL</t>
  </si>
  <si>
    <t>BX41</t>
  </si>
  <si>
    <t>CJ-6658-22D</t>
  </si>
  <si>
    <t>OD15L0059</t>
  </si>
  <si>
    <t>OD15L0054</t>
  </si>
  <si>
    <t>OD15L0058</t>
  </si>
  <si>
    <t>OD15L0060</t>
  </si>
  <si>
    <t>OD15L0055</t>
  </si>
  <si>
    <t>OD15L0056</t>
  </si>
  <si>
    <t>MS227516</t>
  </si>
  <si>
    <t>106645R</t>
  </si>
  <si>
    <t>106657R</t>
  </si>
  <si>
    <t>CNYAABAR0068</t>
  </si>
  <si>
    <t>SAS12459603PA</t>
  </si>
  <si>
    <t>130510961083AV</t>
  </si>
  <si>
    <t>SHQ12443194SA</t>
  </si>
  <si>
    <t>SK315249255HA</t>
  </si>
  <si>
    <t>3022-1-252</t>
  </si>
  <si>
    <t>3A12471</t>
  </si>
  <si>
    <t>Nellcor</t>
  </si>
  <si>
    <t>Schiler</t>
  </si>
  <si>
    <t>Votem</t>
  </si>
  <si>
    <t>NewTech</t>
  </si>
  <si>
    <t>DENTSPLY</t>
  </si>
  <si>
    <t>GE</t>
  </si>
  <si>
    <t>Medtronic</t>
  </si>
  <si>
    <t>Medgyn</t>
  </si>
  <si>
    <t>Fujinon</t>
  </si>
  <si>
    <t>Starmedtec</t>
  </si>
  <si>
    <t>HT</t>
  </si>
  <si>
    <t>2107462-010</t>
  </si>
  <si>
    <t>TT</t>
  </si>
  <si>
    <t>Tên thiết bị</t>
  </si>
  <si>
    <t>ĐVT</t>
  </si>
  <si>
    <t>Hãng SX</t>
  </si>
  <si>
    <t>Model</t>
  </si>
  <si>
    <t>Số Serial</t>
  </si>
  <si>
    <t>Số lượng</t>
  </si>
  <si>
    <t>Năm sử dụng</t>
  </si>
  <si>
    <t>Tình trạng</t>
  </si>
  <si>
    <t>Ghi chú</t>
  </si>
  <si>
    <t>Máy tính để bàn</t>
  </si>
  <si>
    <t>Bộ</t>
  </si>
  <si>
    <t>HP</t>
  </si>
  <si>
    <t>dx2710</t>
  </si>
  <si>
    <t>SGH8430WQ8</t>
  </si>
  <si>
    <t>SGH8430WW8</t>
  </si>
  <si>
    <t>SGH8430WT2</t>
  </si>
  <si>
    <t>SGH8430WWH</t>
  </si>
  <si>
    <t>SGH8430WTY</t>
  </si>
  <si>
    <t>SGH8430WWK</t>
  </si>
  <si>
    <t>SGH8430WS6</t>
  </si>
  <si>
    <t>SGH8430WRS</t>
  </si>
  <si>
    <t>ĐNA</t>
  </si>
  <si>
    <t>Không có Model</t>
  </si>
  <si>
    <t>Không có seri</t>
  </si>
  <si>
    <t>Pro 3330MT</t>
  </si>
  <si>
    <t>SGH312RYW5</t>
  </si>
  <si>
    <t>SGH316PVMF</t>
  </si>
  <si>
    <t>SGH312RYY9</t>
  </si>
  <si>
    <t>SGH312RYVW</t>
  </si>
  <si>
    <t>SGH312RYXY</t>
  </si>
  <si>
    <t>SGH312RYS4</t>
  </si>
  <si>
    <t>SGH316PVM8</t>
  </si>
  <si>
    <t>SGH312RYVS</t>
  </si>
  <si>
    <t>SGH312RYVX</t>
  </si>
  <si>
    <t>SGH312RYX7</t>
  </si>
  <si>
    <t>SGH312RYZ8</t>
  </si>
  <si>
    <t>Lenovo</t>
  </si>
  <si>
    <t>Thinkcentre</t>
  </si>
  <si>
    <t>PB01UU04</t>
  </si>
  <si>
    <t>PB01UU03</t>
  </si>
  <si>
    <t>Pavillion 510-p007l</t>
  </si>
  <si>
    <t>CNV6450M3W</t>
  </si>
  <si>
    <t>Dell</t>
  </si>
  <si>
    <t xml:space="preserve">Optiplex 3046 </t>
  </si>
  <si>
    <t>C6LHHJ2</t>
  </si>
  <si>
    <t>BYSBHJ2</t>
  </si>
  <si>
    <t>Acer</t>
  </si>
  <si>
    <t>W036000369</t>
  </si>
  <si>
    <t>dx2000</t>
  </si>
  <si>
    <t>SGH50509LKM</t>
  </si>
  <si>
    <t>Asus</t>
  </si>
  <si>
    <t>J2900</t>
  </si>
  <si>
    <t>G3PDCG000P12</t>
  </si>
  <si>
    <t>ProDesk 600 G2</t>
  </si>
  <si>
    <t>SGH641P3X1</t>
  </si>
  <si>
    <t>SGH641P3X0</t>
  </si>
  <si>
    <t>SGH641P3XL</t>
  </si>
  <si>
    <t>SGH641P3WJ</t>
  </si>
  <si>
    <t>SGH641P3X4</t>
  </si>
  <si>
    <t>SGH641P3X2</t>
  </si>
  <si>
    <t>SGH641P3WT</t>
  </si>
  <si>
    <t>SGH641P3X9</t>
  </si>
  <si>
    <t>SGH641P3X3</t>
  </si>
  <si>
    <t>SGH641P3XT</t>
  </si>
  <si>
    <t>SGH641P3Y1</t>
  </si>
  <si>
    <t>SGH641P3XY</t>
  </si>
  <si>
    <t>SGH641P3WF</t>
  </si>
  <si>
    <t>SGH641P3XH</t>
  </si>
  <si>
    <t>SGH641P3XK</t>
  </si>
  <si>
    <t>Optiplex 745</t>
  </si>
  <si>
    <t>HSD2SC1</t>
  </si>
  <si>
    <t>Optiplex 3046</t>
  </si>
  <si>
    <t>SGH312RYPQ</t>
  </si>
  <si>
    <t>SGH316RYSV</t>
  </si>
  <si>
    <t>SGH312RYYH</t>
  </si>
  <si>
    <t>SGH312RYY3</t>
  </si>
  <si>
    <t>SGH316PVN3</t>
  </si>
  <si>
    <t>SGH312RYY6</t>
  </si>
  <si>
    <t>SGH312RYY4</t>
  </si>
  <si>
    <t>SGH312RYYC</t>
  </si>
  <si>
    <t>SGH349Q200</t>
  </si>
  <si>
    <t xml:space="preserve">Optiplex 3040 </t>
  </si>
  <si>
    <t>DWL5YC2</t>
  </si>
  <si>
    <t>G3PDCG000P1Y</t>
  </si>
  <si>
    <t>CNV6450M2H</t>
  </si>
  <si>
    <t>CNV6450M61</t>
  </si>
  <si>
    <t>110-021L</t>
  </si>
  <si>
    <t>4CE338008H</t>
  </si>
  <si>
    <t>LEIC</t>
  </si>
  <si>
    <t>Pavillion TP01-1110d</t>
  </si>
  <si>
    <t>4CE0351QKB</t>
  </si>
  <si>
    <t>4CE0351QGS</t>
  </si>
  <si>
    <t>Optiplex 3020</t>
  </si>
  <si>
    <t>1DC4232</t>
  </si>
  <si>
    <t>PB01UU05</t>
  </si>
  <si>
    <t>PB01UTZW</t>
  </si>
  <si>
    <t>PC0429JE</t>
  </si>
  <si>
    <t>Hệ thống máy tính tương thích</t>
  </si>
  <si>
    <t xml:space="preserve">Máy tính xách tay </t>
  </si>
  <si>
    <t>Cái</t>
  </si>
  <si>
    <t xml:space="preserve">Sony </t>
  </si>
  <si>
    <t>BGB-FW390J/B</t>
  </si>
  <si>
    <t>28399843-3101956</t>
  </si>
  <si>
    <t>Máy in đen trắng</t>
  </si>
  <si>
    <t>Canon</t>
  </si>
  <si>
    <t>LBP 6030</t>
  </si>
  <si>
    <t>NJXA258636</t>
  </si>
  <si>
    <t>LBP 1210</t>
  </si>
  <si>
    <t>KLHA289077</t>
  </si>
  <si>
    <t>LBP 3300</t>
  </si>
  <si>
    <t>LQHA530827</t>
  </si>
  <si>
    <t>LQHA185795</t>
  </si>
  <si>
    <t>LQHA217218</t>
  </si>
  <si>
    <t>LQHA260120</t>
  </si>
  <si>
    <t>LQHA526138</t>
  </si>
  <si>
    <t>LQHA529488</t>
  </si>
  <si>
    <t>LQHA517801</t>
  </si>
  <si>
    <t>LQHA628451</t>
  </si>
  <si>
    <t>LQHA211302</t>
  </si>
  <si>
    <t>LQHA526664</t>
  </si>
  <si>
    <t>LQHA518379</t>
  </si>
  <si>
    <t>LQHA624572</t>
  </si>
  <si>
    <t>LQHA628900</t>
  </si>
  <si>
    <t>LQHA628893</t>
  </si>
  <si>
    <t>LQHA527058</t>
  </si>
  <si>
    <t>LQHA628453</t>
  </si>
  <si>
    <t>LQHA527251</t>
  </si>
  <si>
    <t>LQHA628438</t>
  </si>
  <si>
    <t>LQHA527068</t>
  </si>
  <si>
    <t>LQHA530509</t>
  </si>
  <si>
    <t>LQHA527056</t>
  </si>
  <si>
    <t>LQHA526658</t>
  </si>
  <si>
    <t>LQHA185799</t>
  </si>
  <si>
    <t>LQHA628890</t>
  </si>
  <si>
    <t>LQHA526657</t>
  </si>
  <si>
    <t>LQHA628484</t>
  </si>
  <si>
    <t>LBP 2900</t>
  </si>
  <si>
    <t>MGQA675184</t>
  </si>
  <si>
    <t>MF 241d</t>
  </si>
  <si>
    <t>WQN42733</t>
  </si>
  <si>
    <t>Máy in đen trắng A3</t>
  </si>
  <si>
    <t>LRFA020315</t>
  </si>
  <si>
    <t>251dw</t>
  </si>
  <si>
    <t>NEHA088731</t>
  </si>
  <si>
    <t>P1102</t>
  </si>
  <si>
    <t>VNF7R40860</t>
  </si>
  <si>
    <t>P1320</t>
  </si>
  <si>
    <t>CNMKP97099</t>
  </si>
  <si>
    <t>JPMGM00555</t>
  </si>
  <si>
    <t>VNF3545645</t>
  </si>
  <si>
    <t>P1018</t>
  </si>
  <si>
    <t>VNC3P64054</t>
  </si>
  <si>
    <t>VNC6W01357</t>
  </si>
  <si>
    <t>P2035</t>
  </si>
  <si>
    <t>VNC3725202</t>
  </si>
  <si>
    <t>P2015d</t>
  </si>
  <si>
    <t>CNBW8204JJ</t>
  </si>
  <si>
    <t>Pro M402d</t>
  </si>
  <si>
    <t>Pro M401d</t>
  </si>
  <si>
    <t>VNH4Y01804</t>
  </si>
  <si>
    <t>Xerox</t>
  </si>
  <si>
    <t>XWM94813</t>
  </si>
  <si>
    <t>Lexmark</t>
  </si>
  <si>
    <t>72N4F78</t>
  </si>
  <si>
    <t>Máy in đa năng</t>
  </si>
  <si>
    <t>081645-11</t>
  </si>
  <si>
    <t>Panasonic</t>
  </si>
  <si>
    <t>KX-MB2030</t>
  </si>
  <si>
    <t>3KBFR017654</t>
  </si>
  <si>
    <t>Máy in màu</t>
  </si>
  <si>
    <t>Epson</t>
  </si>
  <si>
    <t>T60</t>
  </si>
  <si>
    <t>LCYK206748</t>
  </si>
  <si>
    <t>LCYK207203</t>
  </si>
  <si>
    <t>LCYK207146</t>
  </si>
  <si>
    <t>LCYK206751</t>
  </si>
  <si>
    <t>LCYK206547</t>
  </si>
  <si>
    <t>LCYK216836</t>
  </si>
  <si>
    <t>LCYK226463</t>
  </si>
  <si>
    <t>LCYK171767</t>
  </si>
  <si>
    <t>LCYK207163</t>
  </si>
  <si>
    <t xml:space="preserve">LaserJet CP1025 </t>
  </si>
  <si>
    <t>CNF1Z60360</t>
  </si>
  <si>
    <t>LaserJet CP1600</t>
  </si>
  <si>
    <t>CNDJ82X079</t>
  </si>
  <si>
    <t>L310</t>
  </si>
  <si>
    <t>VHRK025176</t>
  </si>
  <si>
    <t>VHRK067397</t>
  </si>
  <si>
    <t>LBP 611CN</t>
  </si>
  <si>
    <t>NHIA103686</t>
  </si>
  <si>
    <t>Máy in nhiệt</t>
  </si>
  <si>
    <t>PRP085us</t>
  </si>
  <si>
    <t>PRP-085us02111865</t>
  </si>
  <si>
    <t>T82</t>
  </si>
  <si>
    <t>TCEY005564</t>
  </si>
  <si>
    <t>EP-T82190503018</t>
  </si>
  <si>
    <t>EP-T82</t>
  </si>
  <si>
    <t>EP-T82190503019</t>
  </si>
  <si>
    <t>PRP-085us02111866</t>
  </si>
  <si>
    <t>TM-T82</t>
  </si>
  <si>
    <t>UEHF066699</t>
  </si>
  <si>
    <t>Prowill</t>
  </si>
  <si>
    <t>PD-X326</t>
  </si>
  <si>
    <t>B201604270231</t>
  </si>
  <si>
    <t>EP-T82190503020</t>
  </si>
  <si>
    <t>Q200RU06250170</t>
  </si>
  <si>
    <t>Máy in mã vạch</t>
  </si>
  <si>
    <t>Godex</t>
  </si>
  <si>
    <t>EZ-1100Plus</t>
  </si>
  <si>
    <t>SH168G300900130</t>
  </si>
  <si>
    <t>SH168G322502644</t>
  </si>
  <si>
    <t>Đầu đọc mã vạch</t>
  </si>
  <si>
    <t>Motorola</t>
  </si>
  <si>
    <t>Máy chiếu</t>
  </si>
  <si>
    <t>Sony</t>
  </si>
  <si>
    <t>VPL - DX 100</t>
  </si>
  <si>
    <t>Projector + PC xách tay + màn chiếu</t>
  </si>
  <si>
    <t>VPL-EX272</t>
  </si>
  <si>
    <t>5001899</t>
  </si>
  <si>
    <t>Máy Scan</t>
  </si>
  <si>
    <t>G2410</t>
  </si>
  <si>
    <t>CN17NT20P7</t>
  </si>
  <si>
    <t>Asanzo</t>
  </si>
  <si>
    <t>F2511151367</t>
  </si>
  <si>
    <t>25S200</t>
  </si>
  <si>
    <t>LG</t>
  </si>
  <si>
    <t>610VNXF0058</t>
  </si>
  <si>
    <t>610VNAX0X704</t>
  </si>
  <si>
    <t>32LQ576BPSA</t>
  </si>
  <si>
    <t>204INYD0Q634</t>
  </si>
  <si>
    <t>25E100</t>
  </si>
  <si>
    <t>25S200T2</t>
  </si>
  <si>
    <t>F2511152446</t>
  </si>
  <si>
    <t>F2511151420</t>
  </si>
  <si>
    <t>F2511152494</t>
  </si>
  <si>
    <t>Máy photocopy</t>
  </si>
  <si>
    <t>Image Canon RUNNER 2520</t>
  </si>
  <si>
    <t>FQU92268</t>
  </si>
  <si>
    <t>TOSHIBA</t>
  </si>
  <si>
    <t>DP-2840</t>
  </si>
  <si>
    <t>CFD827675</t>
  </si>
  <si>
    <t>M420U</t>
  </si>
  <si>
    <t>Fuji Xerox</t>
  </si>
  <si>
    <t>DocuCentre-IV 3065</t>
  </si>
  <si>
    <t>526872</t>
  </si>
  <si>
    <t>526960</t>
  </si>
  <si>
    <t>Docucentre IV 3060</t>
  </si>
  <si>
    <t>111182</t>
  </si>
  <si>
    <t>Ricoh</t>
  </si>
  <si>
    <t>Aficio 2075</t>
  </si>
  <si>
    <t xml:space="preserve">Đầu ghi hình AHD 16 kênh </t>
  </si>
  <si>
    <t>AST 9316D</t>
  </si>
  <si>
    <t>Trung tâm lưu trữ dữ liệu</t>
  </si>
  <si>
    <t>Hệ thống máy chủ (lưu điện santax)</t>
  </si>
  <si>
    <t>Máy tính bảng Ipad Pro 11 ich + Bao da đựng</t>
  </si>
  <si>
    <t>Màn hình LED</t>
  </si>
  <si>
    <t>Cửa đi D1, gỗ kính khuôn kép (KT: 1500x2700)</t>
  </si>
  <si>
    <t>Cửa đi D2, gỗ kính khuôn kép (KT: 900x2700)</t>
  </si>
  <si>
    <t>Cửa đi D3, gỗ kính khuôn kép (KT: 1150x2700)</t>
  </si>
  <si>
    <t>Cửa sổ S1, gỗ kính khuôn kép (KT: 1150x1700)</t>
  </si>
  <si>
    <t>Cửa sổ S2, gỗ kính khuôn kép (KT: 1500x1700)</t>
  </si>
  <si>
    <t>Hoa sắt cửa sổ S1 (KT: 1150x1700)</t>
  </si>
  <si>
    <t>Hoa sắt cửa sổ S2 (KT: 1500x1700)</t>
  </si>
  <si>
    <t>2. Cửa nhà Khoa nội (B7)</t>
  </si>
  <si>
    <t>Xe máy Suzuki</t>
  </si>
  <si>
    <t>Suzuki</t>
  </si>
  <si>
    <t>Bình nóng lạnh 30 lit</t>
  </si>
  <si>
    <t>AEG</t>
  </si>
  <si>
    <t>Ariston</t>
  </si>
  <si>
    <t>Bình nóng lạnh 20 lit</t>
  </si>
  <si>
    <t>Prime</t>
  </si>
  <si>
    <t>Ti vi 15 inh</t>
  </si>
  <si>
    <t>JVC</t>
  </si>
  <si>
    <t>Ti vi 12 inh</t>
  </si>
  <si>
    <t>Daewoo</t>
  </si>
  <si>
    <t>Ti vi 32 inh</t>
  </si>
  <si>
    <t>Sanro</t>
  </si>
  <si>
    <t xml:space="preserve">Cây nước nóng lạnh </t>
  </si>
  <si>
    <t>Kangaroo</t>
  </si>
  <si>
    <t xml:space="preserve">Quạt trần </t>
  </si>
  <si>
    <t>Điện cơ 91</t>
  </si>
  <si>
    <t>Quạt công nghiệp</t>
  </si>
  <si>
    <t>Thống nhất</t>
  </si>
  <si>
    <t>Quạt trần</t>
  </si>
  <si>
    <t>Ba Đình</t>
  </si>
  <si>
    <t>Tủ lạnh Hitachi 120 lít</t>
  </si>
  <si>
    <t>Hitachi</t>
  </si>
  <si>
    <t>Tủ lạnh 80 lít</t>
  </si>
  <si>
    <t>Ti vi  21 inh</t>
  </si>
  <si>
    <t>Ti vi  29 inh</t>
  </si>
  <si>
    <t>Ti vi  14 inh</t>
  </si>
  <si>
    <t>Đèn sưởi</t>
  </si>
  <si>
    <t>Samsung</t>
  </si>
  <si>
    <t>Quạt sưởi</t>
  </si>
  <si>
    <t>Trung Quốc</t>
  </si>
  <si>
    <t>Cây lọc nước ĐAWA</t>
  </si>
  <si>
    <t>DAIWA</t>
  </si>
  <si>
    <t xml:space="preserve">Cây lọc nước </t>
  </si>
  <si>
    <t>KANGGAROO</t>
  </si>
  <si>
    <t>Protect</t>
  </si>
  <si>
    <t>Bình nóng lạnh</t>
  </si>
  <si>
    <t>Ferroli</t>
  </si>
  <si>
    <t>Tủ lạnh 120 lít</t>
  </si>
  <si>
    <t>Sanyo</t>
  </si>
  <si>
    <t>Funikin</t>
  </si>
  <si>
    <t>Tủ lạnh 180 lít</t>
  </si>
  <si>
    <t>Bộ âm li</t>
  </si>
  <si>
    <t>Tiến Đạt</t>
  </si>
  <si>
    <t>Cục nóng điều hoà 12,000 BTU</t>
  </si>
  <si>
    <t>Không có</t>
  </si>
  <si>
    <t>Funiki</t>
  </si>
  <si>
    <t>FJ13WMV</t>
  </si>
  <si>
    <t>Carrier</t>
  </si>
  <si>
    <t>Nationa</t>
  </si>
  <si>
    <t>Sumikura</t>
  </si>
  <si>
    <t>CU-KC24PKH</t>
  </si>
  <si>
    <t>Media</t>
  </si>
  <si>
    <t>38CSR018-703</t>
  </si>
  <si>
    <t>SH-120D01</t>
  </si>
  <si>
    <t>CU-985KC</t>
  </si>
  <si>
    <t>CU-A18BKN5</t>
  </si>
  <si>
    <t>OFH24M</t>
  </si>
  <si>
    <t>Bảng chấm công</t>
  </si>
  <si>
    <t>Tờ</t>
  </si>
  <si>
    <t>Bảng chấm công ca mổ được phụ cấp</t>
  </si>
  <si>
    <t>Bảng kiểm an toàn phẫu thuật</t>
  </si>
  <si>
    <t>Bảng kiểm soát BN mổ</t>
  </si>
  <si>
    <t>Bảng tổng hợp bệnh nhân làm thủ thuật</t>
  </si>
  <si>
    <t>Bảng tổng hợp bệnh nhân làm thủ thuật, tiểu phẫu, bó bột, phẫu thuật</t>
  </si>
  <si>
    <t>Bệnh án chân tay miệng</t>
  </si>
  <si>
    <t>Bệnh án ngoại trú răng hàm mặt</t>
  </si>
  <si>
    <t>Bệnh án Thalasemila</t>
  </si>
  <si>
    <t>Danh mục DV ytế SD người có BHYT</t>
  </si>
  <si>
    <t>Đơn thuốc H</t>
  </si>
  <si>
    <t>Giấy chứng nhận thương tích</t>
  </si>
  <si>
    <t>Giấy khám sức khỏe 12</t>
  </si>
  <si>
    <t>Giấy khám sức khỏe 67</t>
  </si>
  <si>
    <t>Giấy khám sức khỏe A3</t>
  </si>
  <si>
    <t>Giấy mời hội chẩn</t>
  </si>
  <si>
    <t>Phiếu 15 ngày điều trị</t>
  </si>
  <si>
    <t>Phiếu báo làm thêm giờ</t>
  </si>
  <si>
    <t>Phiếu bệnh nhân làm thủ thuật</t>
  </si>
  <si>
    <t>Phiếu bệnh nhân làm thủ thuật điều trị ngoại trú</t>
  </si>
  <si>
    <t>Phiếu chăm sóc</t>
  </si>
  <si>
    <t>Phiếu chuyển BHYT</t>
  </si>
  <si>
    <t>Phiếu chuyển viện</t>
  </si>
  <si>
    <t>Phiếu công khai thuốc và vật tư</t>
  </si>
  <si>
    <t>Phiếu đếm gạc, mè che, củ ấu, dụng cụ</t>
  </si>
  <si>
    <t>Phiếu Điện não</t>
  </si>
  <si>
    <t>Phiếu điều trị</t>
  </si>
  <si>
    <t>Phiếu ĐK KB DV theo yêu cầu</t>
  </si>
  <si>
    <t>Phiếu ĐK sử dụng DV Buồng bệnh</t>
  </si>
  <si>
    <t>Phiếu ĐK sử dụng giường TN</t>
  </si>
  <si>
    <t>Phiếu gây mê trước mổ</t>
  </si>
  <si>
    <t>Phiếu giám sát vệ sinh tay</t>
  </si>
  <si>
    <t>Phiếu hẹn KB</t>
  </si>
  <si>
    <t>Phiếu KB vào viện khoa RHM</t>
  </si>
  <si>
    <t>Phiếu KB vào viện khoa TMH</t>
  </si>
  <si>
    <t>Phiếu lính hóa chất</t>
  </si>
  <si>
    <t>Phiếu lĩnh thuốc hướng tâm thần</t>
  </si>
  <si>
    <t>Phiếu lọc máu chu kỳ</t>
  </si>
  <si>
    <t>Phiếu lưu X quang</t>
  </si>
  <si>
    <t>Phiếu nhập thuốc</t>
  </si>
  <si>
    <t>Phiếu nhập vật tư</t>
  </si>
  <si>
    <t>Phiếu nội soi</t>
  </si>
  <si>
    <t>Phiếu phẫu thuật thủ thật</t>
  </si>
  <si>
    <t>Phiếu siêu âm tim</t>
  </si>
  <si>
    <t>Phiếu TD chi phí Nội trú đối tượng VP</t>
  </si>
  <si>
    <t>Phiếu TD điều trị nội trú BH</t>
  </si>
  <si>
    <t>Phiếu TD quá trình điều trị VLTL</t>
  </si>
  <si>
    <t>Phiếu Thăm dò mật độ xương</t>
  </si>
  <si>
    <t>Phiếu thủ thuật</t>
  </si>
  <si>
    <t>Phiếu thuốc gây tê vật dụng y tế tiêu hao</t>
  </si>
  <si>
    <t>Phiếu trích biên bản hội chẩn</t>
  </si>
  <si>
    <t>Phiếu xét nghiệm bệnh phẩm</t>
  </si>
  <si>
    <t>Phiếu xét nghiệm đông máu</t>
  </si>
  <si>
    <t>Phiếu XN huyết đồ tủy đồ</t>
  </si>
  <si>
    <t>Phiếu XN Sinh thiết</t>
  </si>
  <si>
    <t>Sổ biên bản kiểm thảo tử vong</t>
  </si>
  <si>
    <t>Sổ ghi điện não</t>
  </si>
  <si>
    <t>Sổ ghi kết quả xét nghiệm</t>
  </si>
  <si>
    <t>Sổ ghi thuốc BN A3</t>
  </si>
  <si>
    <t>Sổ ghi thuốc BN A4</t>
  </si>
  <si>
    <t>Sổ phát máu</t>
  </si>
  <si>
    <t>Sổ phẫu thuật</t>
  </si>
  <si>
    <t>Sổ tai nạn rủi ro nghề nghiệp</t>
  </si>
  <si>
    <t>SGH641P3W9</t>
  </si>
  <si>
    <t>I</t>
  </si>
  <si>
    <t>Thành tiền</t>
  </si>
  <si>
    <t>II</t>
  </si>
  <si>
    <t>AS-601K</t>
  </si>
  <si>
    <t>104612-05</t>
  </si>
  <si>
    <t>Quyển</t>
  </si>
  <si>
    <t>Giấy mời</t>
  </si>
  <si>
    <t>Sổ sinh hoạt hội đồng người bệnh</t>
  </si>
  <si>
    <t>Đơn giá</t>
  </si>
  <si>
    <t>CCDC</t>
  </si>
  <si>
    <t>Tài sản</t>
  </si>
  <si>
    <t>Loại</t>
  </si>
  <si>
    <t xml:space="preserve">Điều Hòa Treo Tường </t>
  </si>
  <si>
    <t>Điều Hòa cây</t>
  </si>
  <si>
    <t>Cục nóng : Nationa
Cục lạnh: Toshiba</t>
  </si>
  <si>
    <t>Cục nóng Funiki
Cục lạnh Sumikura</t>
  </si>
  <si>
    <t xml:space="preserve">Panasonic </t>
  </si>
  <si>
    <t>Cục nóng Funiki
Cục lạnh Fujilux</t>
  </si>
  <si>
    <t>Fujilux</t>
  </si>
  <si>
    <t>Fujisu</t>
  </si>
  <si>
    <t>Mitsubishi</t>
  </si>
  <si>
    <t>Daikin</t>
  </si>
  <si>
    <t>MSM-18CR</t>
  </si>
  <si>
    <t>CS-A12RKH-8</t>
  </si>
  <si>
    <t>SAP-KC18AGHSLG</t>
  </si>
  <si>
    <t>SBC-18</t>
  </si>
  <si>
    <t>CS-A12RKH</t>
  </si>
  <si>
    <t>Tủ lạnh 142 lít</t>
  </si>
  <si>
    <t>0739400622</t>
  </si>
  <si>
    <t>APO-120</t>
  </si>
  <si>
    <t>09100154</t>
  </si>
  <si>
    <t>38CSR 018-703</t>
  </si>
  <si>
    <t>02800193</t>
  </si>
  <si>
    <t>SPC-12T</t>
  </si>
  <si>
    <t>715645421</t>
  </si>
  <si>
    <t>09090161</t>
  </si>
  <si>
    <t>CU-PC12JKT</t>
  </si>
  <si>
    <t>SBC-12</t>
  </si>
  <si>
    <t>09090172</t>
  </si>
  <si>
    <t>7502000433</t>
  </si>
  <si>
    <t>AOY18RNAKH</t>
  </si>
  <si>
    <t>T010087</t>
  </si>
  <si>
    <t>SBC-12OD01</t>
  </si>
  <si>
    <t>APO-180</t>
  </si>
  <si>
    <t>CU-A12HKH</t>
  </si>
  <si>
    <t>7537603012</t>
  </si>
  <si>
    <t>MU-C24-VD</t>
  </si>
  <si>
    <t>9003386T</t>
  </si>
  <si>
    <t>09100115</t>
  </si>
  <si>
    <t>SH-18OR01</t>
  </si>
  <si>
    <t>6051027836</t>
  </si>
  <si>
    <t>93000107</t>
  </si>
  <si>
    <t>7271983985</t>
  </si>
  <si>
    <t>CU-A18HKH</t>
  </si>
  <si>
    <t>7537700899</t>
  </si>
  <si>
    <t>38CSR024-703</t>
  </si>
  <si>
    <t>93000021</t>
  </si>
  <si>
    <t>38CSR010-713</t>
  </si>
  <si>
    <t>7537700821</t>
  </si>
  <si>
    <t>CU-2473KH</t>
  </si>
  <si>
    <t>38HSR012-703</t>
  </si>
  <si>
    <t>9290039</t>
  </si>
  <si>
    <t>7537700921</t>
  </si>
  <si>
    <t>7537701281</t>
  </si>
  <si>
    <t>TỔNG</t>
  </si>
  <si>
    <t>TÀI SẢN</t>
  </si>
  <si>
    <t>CÔNG CỤ DỤNG CỤ</t>
  </si>
  <si>
    <t>Giá trị còn lại</t>
  </si>
  <si>
    <t>Màn hình gọi khám</t>
  </si>
  <si>
    <t xml:space="preserve">Máy photocopy nhỏ </t>
  </si>
  <si>
    <t>Cũ, hỏng, hết hao mòn, không còn khả năng sửa chữa</t>
  </si>
  <si>
    <t>DANH MỤC TÀI SẢN, CÔNG CỤ DỤNG CỤ ĐỀ NGHỊ THANH LÝ</t>
  </si>
  <si>
    <t>S/N</t>
  </si>
  <si>
    <t>Hãng/ Nước sản xuất</t>
  </si>
  <si>
    <t>Máy lắc</t>
  </si>
  <si>
    <t>MEDDK-9802.LM</t>
  </si>
  <si>
    <t>MEDDK</t>
  </si>
  <si>
    <t>Máy lọc RO việt nam</t>
  </si>
  <si>
    <t>LTP 700</t>
  </si>
  <si>
    <t>Việt Nam</t>
  </si>
  <si>
    <t>Máy tháo lồng ruột</t>
  </si>
  <si>
    <t>CF1</t>
  </si>
  <si>
    <t>Máy đo spo2</t>
  </si>
  <si>
    <t>Insat</t>
  </si>
  <si>
    <t>F0012430015A</t>
  </si>
  <si>
    <t xml:space="preserve">Máy đo độ bão hòa oxy trong máu schiler </t>
  </si>
  <si>
    <t>'0225</t>
  </si>
  <si>
    <t xml:space="preserve">Máy hút dịch </t>
  </si>
  <si>
    <t>DF350</t>
  </si>
  <si>
    <t>Doctor s Friend</t>
  </si>
  <si>
    <t xml:space="preserve">Bơm tiêm điện </t>
  </si>
  <si>
    <t>Terumo/ Nhật Bản</t>
  </si>
  <si>
    <t>5590150LM</t>
  </si>
  <si>
    <t>Topcon/ Nhật bản</t>
  </si>
  <si>
    <t>OD1520066</t>
  </si>
  <si>
    <t>Máy xét nghiệm nước tiểu</t>
  </si>
  <si>
    <t>ClinitekStatus</t>
  </si>
  <si>
    <t>13b1X10041000022</t>
  </si>
  <si>
    <t>SIEMENS</t>
  </si>
  <si>
    <t xml:space="preserve"> maximo</t>
  </si>
  <si>
    <t>Mexico</t>
  </si>
  <si>
    <t>Máy truyền dịch</t>
  </si>
  <si>
    <t>TE - 112</t>
  </si>
  <si>
    <t>Nhật Bản</t>
  </si>
  <si>
    <t>Bbraun</t>
  </si>
  <si>
    <t>Máy điện tim 3 cần</t>
  </si>
  <si>
    <t>ECG9620L</t>
  </si>
  <si>
    <t>ECG 9620L</t>
  </si>
  <si>
    <t>TE-331</t>
  </si>
  <si>
    <t>TE 331</t>
  </si>
  <si>
    <t>IP700</t>
  </si>
  <si>
    <t>ME16A003</t>
  </si>
  <si>
    <t>Ample</t>
  </si>
  <si>
    <t>Tủ lưu trữ bệnh phẩm 350 lit</t>
  </si>
  <si>
    <t>Máy đo độ máu lắng</t>
  </si>
  <si>
    <t>MICROSED</t>
  </si>
  <si>
    <t>Electalab/ Italia</t>
  </si>
  <si>
    <t>Máy X-Quang răng</t>
  </si>
  <si>
    <t>không số</t>
  </si>
  <si>
    <t>Mỹ</t>
  </si>
  <si>
    <t>SchinoAG</t>
  </si>
  <si>
    <t>AOP07G042</t>
  </si>
  <si>
    <t>Máy điện xung điện phân trị liệu</t>
  </si>
  <si>
    <t>PHYSIOMED</t>
  </si>
  <si>
    <t>PMJ2-07062119b</t>
  </si>
  <si>
    <t>Đức</t>
  </si>
  <si>
    <t>Máy Cpap</t>
  </si>
  <si>
    <t>Ý</t>
  </si>
  <si>
    <t>ECG-9022K</t>
  </si>
  <si>
    <t>Máy theo dõi bệnh nhân</t>
  </si>
  <si>
    <t>CHS I1000</t>
  </si>
  <si>
    <t>Mamii</t>
  </si>
  <si>
    <t>1250K</t>
  </si>
  <si>
    <t>Máy ly tâm</t>
  </si>
  <si>
    <t>CN0172</t>
  </si>
  <si>
    <t>HT kéo giãn có lập trình</t>
  </si>
  <si>
    <t>TM-300</t>
  </si>
  <si>
    <t>ITO/Nhật Bản</t>
  </si>
  <si>
    <t>CP2000</t>
  </si>
  <si>
    <t>Datex-Ohmeda</t>
  </si>
  <si>
    <t>MM12</t>
  </si>
  <si>
    <t>MM1501F25</t>
  </si>
  <si>
    <t>Mediblu Medicaluc</t>
  </si>
  <si>
    <t>V53281</t>
  </si>
  <si>
    <t>Máy theo dõi sản khoa</t>
  </si>
  <si>
    <t>Máy khúc xạ kế tự động</t>
  </si>
  <si>
    <t>K9001</t>
  </si>
  <si>
    <t>37AH3848</t>
  </si>
  <si>
    <t>Shin-Nippon</t>
  </si>
  <si>
    <t>F9A20210c1295EG</t>
  </si>
  <si>
    <t>Thụy sỹ</t>
  </si>
  <si>
    <t>Máy đo thị trường</t>
  </si>
  <si>
    <t>Humphney Matrix</t>
  </si>
  <si>
    <t xml:space="preserve">Máy thở </t>
  </si>
  <si>
    <t>Acoma 1000</t>
  </si>
  <si>
    <t>Acoma</t>
  </si>
  <si>
    <t>Ghế răng</t>
  </si>
  <si>
    <t>Actus9000</t>
  </si>
  <si>
    <t>AC0611005</t>
  </si>
  <si>
    <t>J.Morita</t>
  </si>
  <si>
    <t>Máy siêu âm mắt AB</t>
  </si>
  <si>
    <t>ODM2100S</t>
  </si>
  <si>
    <t>Medo/ Trung quốc</t>
  </si>
  <si>
    <t>Bàn mổ</t>
  </si>
  <si>
    <t>AT-80</t>
  </si>
  <si>
    <t>Đài Loan</t>
  </si>
  <si>
    <t xml:space="preserve">Bộ ống soi dạ dày Video </t>
  </si>
  <si>
    <t>GIF Q150</t>
  </si>
  <si>
    <t xml:space="preserve">Máy chạy thận </t>
  </si>
  <si>
    <t>9VCAQQ57</t>
  </si>
  <si>
    <t xml:space="preserve">Ống nội soi đại tràng </t>
  </si>
  <si>
    <t>EC 201 WM</t>
  </si>
  <si>
    <t>Máy định nhóm máu</t>
  </si>
  <si>
    <t>DG Gel Reader</t>
  </si>
  <si>
    <t>Grifols</t>
  </si>
  <si>
    <t>ART-21EX</t>
  </si>
  <si>
    <t>Máy thở Heyer</t>
  </si>
  <si>
    <t xml:space="preserve">Nồi hấp tiệt trùng </t>
  </si>
  <si>
    <t>Afa</t>
  </si>
  <si>
    <t>HT xét nghiệm ELISA</t>
  </si>
  <si>
    <t>Nồi hấp GETTING</t>
  </si>
  <si>
    <t>Getting</t>
  </si>
  <si>
    <t>Máy X-Quang Vú</t>
  </si>
  <si>
    <t>Mamomat T1000</t>
  </si>
  <si>
    <t>N513175</t>
  </si>
  <si>
    <t>Siemens</t>
  </si>
  <si>
    <t>Máy X quang tăng sáng truyền hình</t>
  </si>
  <si>
    <t>Flesavision</t>
  </si>
  <si>
    <t>Máy mát xa</t>
  </si>
  <si>
    <t>M150</t>
  </si>
  <si>
    <t>Máy điện phân</t>
  </si>
  <si>
    <t>GF01</t>
  </si>
  <si>
    <t>GF-796A</t>
  </si>
  <si>
    <t>Máy khí dung</t>
  </si>
  <si>
    <t>OMRON</t>
  </si>
  <si>
    <t>Máy hút ẩm</t>
  </si>
  <si>
    <t>Diliwgton</t>
  </si>
  <si>
    <t>KDM800B</t>
  </si>
  <si>
    <t>Ghế xoay inox + sắt</t>
  </si>
  <si>
    <t>Micropipet</t>
  </si>
  <si>
    <t>Hộp hấp bông các loại</t>
  </si>
  <si>
    <t>Hộp đựng bông cồn</t>
  </si>
  <si>
    <t>Panh</t>
  </si>
  <si>
    <t>Xe tiêm 3 tầng</t>
  </si>
  <si>
    <t>Xe thu gom đồ vải</t>
  </si>
  <si>
    <t>Ống nghe</t>
  </si>
  <si>
    <t>Hộp hấp bông</t>
  </si>
  <si>
    <t>Bóng đèn cực tím</t>
  </si>
  <si>
    <t>Xe đẩy ngồi</t>
  </si>
  <si>
    <t>Cân sức khỏe</t>
  </si>
  <si>
    <t>Biển kẹp đầu giường</t>
  </si>
  <si>
    <t>Dụng cụ tập khớp háng</t>
  </si>
  <si>
    <t>Huyết áp kế đồng hồ</t>
  </si>
  <si>
    <t>Kính soi 3 mặt gương</t>
  </si>
  <si>
    <t>Huyết áp đồng hồ</t>
  </si>
  <si>
    <t>Móc lác</t>
  </si>
  <si>
    <t>Bộ dụng cụ T3 ấn độ</t>
  </si>
  <si>
    <t>5 khoản</t>
  </si>
  <si>
    <t>Kẹp cong thẳng (Bộ mổ quặm )</t>
  </si>
  <si>
    <t>Kim IA</t>
  </si>
  <si>
    <t>Kéo cắt bao (bộ PT mắt)</t>
  </si>
  <si>
    <t>Ống nghe khám bệnh</t>
  </si>
  <si>
    <t>Bình làm ẩm ôxy</t>
  </si>
  <si>
    <t>Tủ đựng dụng cụ 12 cánh</t>
  </si>
  <si>
    <t>Giường sơ sinh có nôi</t>
  </si>
  <si>
    <t>Huyết áp trẻ em</t>
  </si>
  <si>
    <t>Giường sơ sinh</t>
  </si>
  <si>
    <t>Giác hút</t>
  </si>
  <si>
    <t>Mỏ vịt</t>
  </si>
  <si>
    <t>Van âm đạo</t>
  </si>
  <si>
    <t>Khay quả đậu</t>
  </si>
  <si>
    <t>Hộp inox</t>
  </si>
  <si>
    <t>Bình làm ẩm oxy cắm tường</t>
  </si>
  <si>
    <t>Am bum bóp bóng người lớn + trẻ em</t>
  </si>
  <si>
    <t>Talong oxy</t>
  </si>
  <si>
    <t>Ống nghe tim thai nhựa</t>
  </si>
  <si>
    <t>Giường inox</t>
  </si>
  <si>
    <t>Giường đẻ đa năng</t>
  </si>
  <si>
    <t>Tủ đầu giường</t>
  </si>
  <si>
    <t>Xe đẩy bệnh nhân ngồi</t>
  </si>
  <si>
    <t>ống nghe khám bệnh</t>
  </si>
  <si>
    <t>Kẹp mạch máu thẳng</t>
  </si>
  <si>
    <t>Kéo cắt chỉ</t>
  </si>
  <si>
    <t>Hộp bông to</t>
  </si>
  <si>
    <t>Đèn cực tím</t>
  </si>
  <si>
    <t>Kìm mang kim</t>
  </si>
  <si>
    <t>Huyết áp đồng hồ+ống nghe</t>
  </si>
  <si>
    <t>Máy xay đa năng</t>
  </si>
  <si>
    <t>MJ176P</t>
  </si>
  <si>
    <t>Máy khí dung Comfort II 990T</t>
  </si>
  <si>
    <t>990Y</t>
  </si>
  <si>
    <t>'0205504</t>
  </si>
  <si>
    <t>Máy hút ẩm Edison Thái Lan</t>
  </si>
  <si>
    <t>ED-12B</t>
  </si>
  <si>
    <t>KM606015</t>
  </si>
  <si>
    <t>PHỤ LỤC SỐ 03</t>
  </si>
  <si>
    <t>PHỤ LỤC SỐ 01</t>
  </si>
  <si>
    <t>PHỤ LỤC SỐ 02</t>
  </si>
  <si>
    <t>PB01UU02</t>
  </si>
  <si>
    <t>PB01UU11</t>
  </si>
  <si>
    <t>SGH641P3XV</t>
  </si>
  <si>
    <t>Y430</t>
  </si>
  <si>
    <t>CBA0040408</t>
  </si>
  <si>
    <t>L1110</t>
  </si>
  <si>
    <t>X5NF019509</t>
  </si>
  <si>
    <t>F2511152452</t>
  </si>
  <si>
    <t>F2511152466</t>
  </si>
  <si>
    <t>F2511152562</t>
  </si>
  <si>
    <t>PHỤ LỤC SỐ 04</t>
  </si>
  <si>
    <t>Giường gỗ</t>
  </si>
  <si>
    <t>Ga trải giường</t>
  </si>
  <si>
    <t>Vải gói dụng cụ 1 lớp (1,2x1,2m)</t>
  </si>
  <si>
    <t>Chăn Lông</t>
  </si>
  <si>
    <t>Săng có lỗ 50x50</t>
  </si>
  <si>
    <t xml:space="preserve">Áo BN </t>
  </si>
  <si>
    <t>Vỏ chăn 2 lớp (2,2 x1,5m)</t>
  </si>
  <si>
    <t>Thùng xanh 10L(nắp xoay)</t>
  </si>
  <si>
    <t>Thùng vàng 10 (nắp xoay)</t>
  </si>
  <si>
    <t>Thùng trắng 10L(nắp xoay)</t>
  </si>
  <si>
    <t>Thùng xanh 15L(đạp chân)</t>
  </si>
  <si>
    <t>Thùng 15L(đạp chân)</t>
  </si>
  <si>
    <t>Thùng xanh 30L (đạp chân)</t>
  </si>
  <si>
    <t>Thùng vàng 30L (đạp chân)</t>
  </si>
  <si>
    <t>Thùng xanh 120L</t>
  </si>
  <si>
    <t>Freseninus</t>
  </si>
  <si>
    <t>OVRA0573</t>
  </si>
  <si>
    <t>OVCAVA91</t>
  </si>
  <si>
    <t>HEYER</t>
  </si>
  <si>
    <t>130310371081AV</t>
  </si>
  <si>
    <t>BIO RAD</t>
  </si>
  <si>
    <t>Shimadzo</t>
  </si>
  <si>
    <t>Tổng nguyên giá</t>
  </si>
  <si>
    <t>Tên tài sản, CCDC</t>
  </si>
  <si>
    <t>DANH MỤC TÀI SẢN, CCDC ĐỀ NGHỊ THANH LÝ THUỘC QUẢN LÝ CỦA PHÒNG VT-TBYT</t>
  </si>
  <si>
    <t>DANH MỤC TÀI SẢN, CCDC ĐỀ NGHỊ THANH LÝ THUỘC QUẢN LÝ CỦA PHÒNG CÔNG NGHỆ THÔNG TIN</t>
  </si>
  <si>
    <t>Vostro</t>
  </si>
  <si>
    <t>Máy tính để bàn (Hệ thống máy tính tương thích)</t>
  </si>
  <si>
    <t>25E100F2</t>
  </si>
  <si>
    <t>F2511151366</t>
  </si>
  <si>
    <t>25S200191117AD0874</t>
  </si>
  <si>
    <t xml:space="preserve">Máy tính bảng </t>
  </si>
  <si>
    <t>III</t>
  </si>
  <si>
    <t>VẬT TƯ, VẬT LIỆU THU HỒI</t>
  </si>
  <si>
    <t>DANH MỤC TÀI SẢN, CCDC, VẬT TƯ, VẬT LIỆU THU HỒI ĐỀ NGHỊ THANH LÝ THUỘC QUẢN LÝ CỦA PHÒNG HÀNH CHÍNH QUẢN TRỊ</t>
  </si>
  <si>
    <t>1. Cửa nhà Sản nhi ( B6)</t>
  </si>
  <si>
    <t>3. Ấn chỉ không còn sử dụng</t>
  </si>
  <si>
    <t>Vải gói dụng cụ 2 lớp  (1,2 x 1,2m)</t>
  </si>
  <si>
    <t>Ga trải bàn mổ (2,2x1,5m)</t>
  </si>
  <si>
    <t>Săng thận (0,5x0,5m)</t>
  </si>
  <si>
    <t>Săng mổ (1,5x1,5m)</t>
  </si>
  <si>
    <t>Bộ quần áo trẻ em</t>
  </si>
  <si>
    <t>Áo choàng mổ NVYT</t>
  </si>
  <si>
    <t>Khăn lau tay (nhỏ)</t>
  </si>
  <si>
    <t>Đồ vải</t>
  </si>
  <si>
    <t>Thùng rác</t>
  </si>
  <si>
    <t>DANH MỤC CÔNG CỤ DỤNG CỤ ĐỀ NGHỊ THANH LÝ THUỘC QUẢN LÝ CỦA KHOA KIỂM SOÁT NHIỄM KHUẨN</t>
  </si>
  <si>
    <t>Đơn giá khởi điểm</t>
  </si>
  <si>
    <t>Tổng giá khởi điểm phê duyệt</t>
  </si>
  <si>
    <t>(Kèm theo Thông báo lựa chọn tổ chức đấu giá)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</si>
</sst>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6"/>
      <name val=".VnTime"/>
      <family val="2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0" xfId="1" applyFont="1"/>
    <xf numFmtId="164" fontId="3" fillId="0" borderId="0" xfId="2" applyNumberFormat="1" applyFont="1" applyFill="1" applyAlignment="1"/>
    <xf numFmtId="0" fontId="3" fillId="0" borderId="0" xfId="1" applyFont="1" applyAlignment="1">
      <alignment horizontal="left"/>
    </xf>
    <xf numFmtId="0" fontId="15" fillId="0" borderId="0" xfId="1" applyFont="1"/>
    <xf numFmtId="0" fontId="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64" fontId="15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2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2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3" fillId="0" borderId="0" xfId="1" applyNumberFormat="1" applyFont="1"/>
    <xf numFmtId="1" fontId="15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right" vertical="center"/>
    </xf>
    <xf numFmtId="1" fontId="2" fillId="0" borderId="0" xfId="0" applyNumberFormat="1" applyFont="1" applyAlignment="1">
      <alignment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6" fillId="0" borderId="0" xfId="0" applyFont="1"/>
    <xf numFmtId="0" fontId="21" fillId="0" borderId="0" xfId="0" applyFont="1"/>
    <xf numFmtId="164" fontId="6" fillId="0" borderId="0" xfId="2" applyNumberFormat="1" applyFont="1"/>
    <xf numFmtId="164" fontId="20" fillId="0" borderId="0" xfId="2" applyNumberFormat="1" applyFont="1"/>
    <xf numFmtId="1" fontId="6" fillId="0" borderId="0" xfId="2" applyNumberFormat="1" applyFont="1" applyAlignment="1">
      <alignment horizontal="right"/>
    </xf>
    <xf numFmtId="1" fontId="20" fillId="0" borderId="0" xfId="2" applyNumberFormat="1" applyFont="1" applyAlignment="1">
      <alignment horizontal="right"/>
    </xf>
    <xf numFmtId="0" fontId="7" fillId="0" borderId="0" xfId="0" applyFont="1"/>
    <xf numFmtId="0" fontId="17" fillId="0" borderId="1" xfId="0" applyFont="1" applyBorder="1" applyAlignment="1">
      <alignment horizontal="justify" vertical="center" wrapText="1"/>
    </xf>
    <xf numFmtId="164" fontId="21" fillId="0" borderId="0" xfId="2" applyNumberFormat="1" applyFont="1"/>
    <xf numFmtId="0" fontId="10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64" fontId="21" fillId="0" borderId="1" xfId="2" applyNumberFormat="1" applyFont="1" applyBorder="1" applyAlignment="1">
      <alignment horizontal="center" vertical="center" wrapText="1"/>
    </xf>
    <xf numFmtId="1" fontId="21" fillId="0" borderId="1" xfId="2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21" fillId="0" borderId="1" xfId="2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164" fontId="20" fillId="0" borderId="1" xfId="2" applyNumberFormat="1" applyFont="1" applyBorder="1" applyAlignment="1">
      <alignment horizontal="center" vertical="center" wrapText="1"/>
    </xf>
    <xf numFmtId="1" fontId="20" fillId="0" borderId="1" xfId="2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164" fontId="20" fillId="0" borderId="2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right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right" vertical="center" wrapText="1"/>
    </xf>
    <xf numFmtId="164" fontId="21" fillId="0" borderId="1" xfId="2" applyNumberFormat="1" applyFont="1" applyBorder="1" applyAlignment="1">
      <alignment horizontal="right" vertical="center" wrapText="1"/>
    </xf>
    <xf numFmtId="164" fontId="20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right"/>
    </xf>
    <xf numFmtId="164" fontId="20" fillId="0" borderId="0" xfId="2" applyNumberFormat="1" applyFont="1" applyAlignment="1">
      <alignment horizontal="right"/>
    </xf>
    <xf numFmtId="164" fontId="23" fillId="0" borderId="1" xfId="2" applyNumberFormat="1" applyFont="1" applyBorder="1" applyAlignment="1">
      <alignment horizontal="right" vertical="center"/>
    </xf>
    <xf numFmtId="164" fontId="20" fillId="0" borderId="1" xfId="2" applyNumberFormat="1" applyFont="1" applyBorder="1" applyAlignment="1">
      <alignment horizontal="right" vertical="center"/>
    </xf>
    <xf numFmtId="164" fontId="6" fillId="0" borderId="0" xfId="2" applyNumberFormat="1" applyFont="1" applyAlignment="1">
      <alignment horizontal="left"/>
    </xf>
    <xf numFmtId="164" fontId="20" fillId="0" borderId="0" xfId="2" applyNumberFormat="1" applyFont="1" applyAlignment="1">
      <alignment horizontal="left"/>
    </xf>
    <xf numFmtId="164" fontId="20" fillId="0" borderId="1" xfId="2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164" fontId="2" fillId="0" borderId="0" xfId="2" applyNumberFormat="1" applyFont="1" applyAlignment="1">
      <alignment horizontal="left"/>
    </xf>
    <xf numFmtId="164" fontId="14" fillId="0" borderId="0" xfId="2" applyNumberFormat="1" applyFont="1" applyAlignment="1">
      <alignment horizontal="left"/>
    </xf>
    <xf numFmtId="0" fontId="7" fillId="0" borderId="1" xfId="0" applyFont="1" applyBorder="1" applyAlignment="1">
      <alignment horizontal="justify" vertical="center" wrapText="1"/>
    </xf>
    <xf numFmtId="164" fontId="7" fillId="0" borderId="0" xfId="2" applyNumberFormat="1" applyFont="1"/>
    <xf numFmtId="164" fontId="9" fillId="0" borderId="1" xfId="2" applyNumberFormat="1" applyFont="1" applyBorder="1" applyAlignment="1">
      <alignment horizontal="left" vertical="center" wrapText="1"/>
    </xf>
    <xf numFmtId="164" fontId="17" fillId="0" borderId="1" xfId="2" applyNumberFormat="1" applyFont="1" applyBorder="1" applyAlignment="1">
      <alignment horizontal="right" vertical="center" wrapText="1"/>
    </xf>
    <xf numFmtId="164" fontId="14" fillId="0" borderId="1" xfId="2" applyNumberFormat="1" applyFont="1" applyBorder="1" applyAlignment="1">
      <alignment horizontal="right" vertical="center" wrapText="1"/>
    </xf>
    <xf numFmtId="164" fontId="3" fillId="0" borderId="1" xfId="2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Comma" xfId="2" builtinId="3"/>
    <cellStyle name="Comma 2" xfId="3" xr:uid="{00000000-0005-0000-0000-000001000000}"/>
    <cellStyle name="Normal" xfId="0" builtinId="0"/>
    <cellStyle name="Normal 2" xfId="4" xr:uid="{00000000-0005-0000-0000-000003000000}"/>
    <cellStyle name="Normal_Sheet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P188"/>
  <sheetViews>
    <sheetView zoomScaleNormal="100" workbookViewId="0">
      <selection activeCell="D16" sqref="D16"/>
    </sheetView>
  </sheetViews>
  <sheetFormatPr defaultRowHeight="15" x14ac:dyDescent="0.25"/>
  <cols>
    <col min="1" max="1" width="6" style="56" customWidth="1"/>
    <col min="2" max="2" width="29.7109375" style="60" customWidth="1"/>
    <col min="3" max="3" width="18.7109375" style="60" bestFit="1" customWidth="1"/>
    <col min="4" max="4" width="20" style="60" bestFit="1" customWidth="1"/>
    <col min="5" max="5" width="16.85546875" style="60" customWidth="1"/>
    <col min="6" max="6" width="10.85546875" style="60" customWidth="1"/>
    <col min="7" max="7" width="8.5703125" style="60" customWidth="1"/>
    <col min="8" max="8" width="8.85546875" style="56" customWidth="1"/>
    <col min="9" max="9" width="16.140625" style="65" customWidth="1"/>
    <col min="10" max="10" width="18.5703125" style="65" customWidth="1"/>
    <col min="11" max="11" width="12.42578125" style="67" customWidth="1"/>
    <col min="12" max="12" width="16.85546875" style="103" customWidth="1"/>
    <col min="13" max="13" width="17.140625" style="107" customWidth="1"/>
    <col min="14" max="15" width="9.140625" style="60"/>
    <col min="16" max="16" width="22.7109375" style="65" customWidth="1"/>
    <col min="17" max="16384" width="9.140625" style="60"/>
  </cols>
  <sheetData>
    <row r="2" spans="1:16" ht="18.75" x14ac:dyDescent="0.3">
      <c r="A2" s="123" t="s">
        <v>734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6" ht="18.75" x14ac:dyDescent="0.25">
      <c r="A3" s="120" t="s">
        <v>771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6" x14ac:dyDescent="0.25">
      <c r="A4" s="124" t="s">
        <v>796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6" ht="18.75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22"/>
    </row>
    <row r="6" spans="1:16" ht="39" customHeight="1" x14ac:dyDescent="0.25">
      <c r="A6" s="77" t="s">
        <v>0</v>
      </c>
      <c r="B6" s="77" t="s">
        <v>770</v>
      </c>
      <c r="C6" s="77" t="s">
        <v>94</v>
      </c>
      <c r="D6" s="77" t="s">
        <v>550</v>
      </c>
      <c r="E6" s="77" t="s">
        <v>551</v>
      </c>
      <c r="F6" s="77" t="s">
        <v>97</v>
      </c>
      <c r="G6" s="77" t="s">
        <v>92</v>
      </c>
      <c r="H6" s="77" t="s">
        <v>96</v>
      </c>
      <c r="I6" s="78" t="s">
        <v>486</v>
      </c>
      <c r="J6" s="78" t="s">
        <v>769</v>
      </c>
      <c r="K6" s="79" t="s">
        <v>545</v>
      </c>
      <c r="L6" s="78" t="s">
        <v>794</v>
      </c>
      <c r="M6" s="78" t="s">
        <v>795</v>
      </c>
    </row>
    <row r="7" spans="1:16" ht="33" customHeight="1" x14ac:dyDescent="0.25">
      <c r="A7" s="77" t="s">
        <v>478</v>
      </c>
      <c r="B7" s="80" t="s">
        <v>543</v>
      </c>
      <c r="C7" s="80"/>
      <c r="D7" s="80"/>
      <c r="E7" s="80"/>
      <c r="F7" s="80"/>
      <c r="G7" s="80"/>
      <c r="H7" s="77">
        <f>SUM(H8:H123)</f>
        <v>116</v>
      </c>
      <c r="I7" s="77"/>
      <c r="J7" s="78">
        <f>SUM(J8:J123)</f>
        <v>26573878692</v>
      </c>
      <c r="K7" s="78">
        <f t="shared" ref="K7:M7" si="0">SUM(K8:K123)</f>
        <v>0</v>
      </c>
      <c r="L7" s="78"/>
      <c r="M7" s="78">
        <f t="shared" si="0"/>
        <v>67650000</v>
      </c>
      <c r="P7" s="65">
        <v>17097245919</v>
      </c>
    </row>
    <row r="8" spans="1:16" ht="33" customHeight="1" x14ac:dyDescent="0.25">
      <c r="A8" s="61">
        <v>1</v>
      </c>
      <c r="B8" s="83" t="s">
        <v>646</v>
      </c>
      <c r="C8" s="61" t="s">
        <v>15</v>
      </c>
      <c r="D8" s="61" t="s">
        <v>647</v>
      </c>
      <c r="E8" s="61" t="s">
        <v>762</v>
      </c>
      <c r="F8" s="61">
        <v>2015</v>
      </c>
      <c r="G8" s="61" t="s">
        <v>190</v>
      </c>
      <c r="H8" s="61">
        <v>1</v>
      </c>
      <c r="I8" s="84">
        <v>518113925</v>
      </c>
      <c r="J8" s="84">
        <f>H8*I8</f>
        <v>518113925</v>
      </c>
      <c r="K8" s="85">
        <v>0</v>
      </c>
      <c r="L8" s="104">
        <v>2000000</v>
      </c>
      <c r="M8" s="108">
        <f>+L8*H8</f>
        <v>2000000</v>
      </c>
      <c r="P8" s="65">
        <v>9476632773</v>
      </c>
    </row>
    <row r="9" spans="1:16" ht="33" customHeight="1" x14ac:dyDescent="0.25">
      <c r="A9" s="61">
        <v>2</v>
      </c>
      <c r="B9" s="83" t="s">
        <v>35</v>
      </c>
      <c r="C9" s="61" t="s">
        <v>15</v>
      </c>
      <c r="D9" s="61" t="s">
        <v>763</v>
      </c>
      <c r="E9" s="61" t="s">
        <v>762</v>
      </c>
      <c r="F9" s="61">
        <v>2011</v>
      </c>
      <c r="G9" s="61" t="s">
        <v>190</v>
      </c>
      <c r="H9" s="61">
        <v>1</v>
      </c>
      <c r="I9" s="84">
        <v>557731626</v>
      </c>
      <c r="J9" s="84">
        <f t="shared" ref="J9:J23" si="1">H9*I9</f>
        <v>557731626</v>
      </c>
      <c r="K9" s="85">
        <v>0</v>
      </c>
      <c r="L9" s="104">
        <v>2000000</v>
      </c>
      <c r="M9" s="108">
        <f t="shared" ref="M9:M72" si="2">+L9*H9</f>
        <v>2000000</v>
      </c>
      <c r="P9" s="65">
        <f>SUM(P7:P8)</f>
        <v>26573878692</v>
      </c>
    </row>
    <row r="10" spans="1:16" ht="33" customHeight="1" x14ac:dyDescent="0.25">
      <c r="A10" s="61">
        <v>3</v>
      </c>
      <c r="B10" s="83" t="s">
        <v>35</v>
      </c>
      <c r="C10" s="61" t="s">
        <v>15</v>
      </c>
      <c r="D10" s="61" t="s">
        <v>764</v>
      </c>
      <c r="E10" s="61" t="s">
        <v>762</v>
      </c>
      <c r="F10" s="61">
        <v>2011</v>
      </c>
      <c r="G10" s="61" t="s">
        <v>190</v>
      </c>
      <c r="H10" s="61">
        <v>1</v>
      </c>
      <c r="I10" s="84">
        <v>557731626</v>
      </c>
      <c r="J10" s="84">
        <f t="shared" si="1"/>
        <v>557731626</v>
      </c>
      <c r="K10" s="85">
        <v>0</v>
      </c>
      <c r="L10" s="104">
        <v>2000000</v>
      </c>
      <c r="M10" s="108">
        <f t="shared" si="2"/>
        <v>2000000</v>
      </c>
    </row>
    <row r="11" spans="1:16" ht="33" customHeight="1" x14ac:dyDescent="0.25">
      <c r="A11" s="61">
        <v>4</v>
      </c>
      <c r="B11" s="83" t="s">
        <v>648</v>
      </c>
      <c r="C11" s="61" t="s">
        <v>649</v>
      </c>
      <c r="D11" s="61" t="s">
        <v>400</v>
      </c>
      <c r="E11" s="61" t="s">
        <v>86</v>
      </c>
      <c r="F11" s="61">
        <v>2012</v>
      </c>
      <c r="G11" s="61" t="s">
        <v>190</v>
      </c>
      <c r="H11" s="61">
        <v>1</v>
      </c>
      <c r="I11" s="84">
        <v>559322250</v>
      </c>
      <c r="J11" s="84">
        <f t="shared" si="1"/>
        <v>559322250</v>
      </c>
      <c r="K11" s="85">
        <v>0</v>
      </c>
      <c r="L11" s="104">
        <v>1800000</v>
      </c>
      <c r="M11" s="108">
        <f t="shared" si="2"/>
        <v>1800000</v>
      </c>
    </row>
    <row r="12" spans="1:16" ht="33" customHeight="1" x14ac:dyDescent="0.25">
      <c r="A12" s="61">
        <v>5</v>
      </c>
      <c r="B12" s="83" t="s">
        <v>36</v>
      </c>
      <c r="C12" s="61" t="s">
        <v>86</v>
      </c>
      <c r="D12" s="61" t="s">
        <v>400</v>
      </c>
      <c r="E12" s="61" t="s">
        <v>86</v>
      </c>
      <c r="F12" s="61">
        <v>2012</v>
      </c>
      <c r="G12" s="61" t="s">
        <v>190</v>
      </c>
      <c r="H12" s="61">
        <v>1</v>
      </c>
      <c r="I12" s="84">
        <v>579769970</v>
      </c>
      <c r="J12" s="84">
        <f t="shared" si="1"/>
        <v>579769970</v>
      </c>
      <c r="K12" s="85">
        <v>0</v>
      </c>
      <c r="L12" s="104">
        <v>1800000</v>
      </c>
      <c r="M12" s="108">
        <f t="shared" si="2"/>
        <v>1800000</v>
      </c>
    </row>
    <row r="13" spans="1:16" ht="33" customHeight="1" x14ac:dyDescent="0.25">
      <c r="A13" s="61">
        <v>6</v>
      </c>
      <c r="B13" s="83" t="s">
        <v>650</v>
      </c>
      <c r="C13" s="61" t="s">
        <v>651</v>
      </c>
      <c r="D13" s="61">
        <v>540001646</v>
      </c>
      <c r="E13" s="61" t="s">
        <v>652</v>
      </c>
      <c r="F13" s="61">
        <v>2013</v>
      </c>
      <c r="G13" s="61" t="s">
        <v>190</v>
      </c>
      <c r="H13" s="61">
        <v>1</v>
      </c>
      <c r="I13" s="84">
        <v>583310087</v>
      </c>
      <c r="J13" s="84">
        <f t="shared" si="1"/>
        <v>583310087</v>
      </c>
      <c r="K13" s="85">
        <v>0</v>
      </c>
      <c r="L13" s="104">
        <v>1200000</v>
      </c>
      <c r="M13" s="108">
        <f t="shared" si="2"/>
        <v>1200000</v>
      </c>
    </row>
    <row r="14" spans="1:16" ht="33" customHeight="1" x14ac:dyDescent="0.25">
      <c r="A14" s="61">
        <v>7</v>
      </c>
      <c r="B14" s="83" t="s">
        <v>631</v>
      </c>
      <c r="C14" s="61" t="s">
        <v>653</v>
      </c>
      <c r="D14" s="61">
        <v>575</v>
      </c>
      <c r="E14" s="61" t="s">
        <v>633</v>
      </c>
      <c r="F14" s="61">
        <v>2007</v>
      </c>
      <c r="G14" s="61" t="s">
        <v>190</v>
      </c>
      <c r="H14" s="61">
        <v>1</v>
      </c>
      <c r="I14" s="84">
        <v>630000000</v>
      </c>
      <c r="J14" s="84">
        <f t="shared" si="1"/>
        <v>630000000</v>
      </c>
      <c r="K14" s="85">
        <v>0</v>
      </c>
      <c r="L14" s="104">
        <v>1800000</v>
      </c>
      <c r="M14" s="108">
        <f t="shared" si="2"/>
        <v>1800000</v>
      </c>
    </row>
    <row r="15" spans="1:16" ht="33" customHeight="1" x14ac:dyDescent="0.25">
      <c r="A15" s="61">
        <v>8</v>
      </c>
      <c r="B15" s="83" t="s">
        <v>654</v>
      </c>
      <c r="C15" s="61" t="s">
        <v>14</v>
      </c>
      <c r="D15" s="61" t="s">
        <v>73</v>
      </c>
      <c r="E15" s="61" t="s">
        <v>765</v>
      </c>
      <c r="F15" s="61">
        <v>2013</v>
      </c>
      <c r="G15" s="61" t="s">
        <v>190</v>
      </c>
      <c r="H15" s="61">
        <v>1</v>
      </c>
      <c r="I15" s="84">
        <v>636209545</v>
      </c>
      <c r="J15" s="84">
        <f t="shared" si="1"/>
        <v>636209545</v>
      </c>
      <c r="K15" s="85">
        <v>0</v>
      </c>
      <c r="L15" s="104">
        <v>1800000</v>
      </c>
      <c r="M15" s="108">
        <f t="shared" si="2"/>
        <v>1800000</v>
      </c>
    </row>
    <row r="16" spans="1:16" ht="33" customHeight="1" x14ac:dyDescent="0.25">
      <c r="A16" s="61">
        <v>9</v>
      </c>
      <c r="B16" s="83" t="s">
        <v>654</v>
      </c>
      <c r="C16" s="61" t="s">
        <v>58</v>
      </c>
      <c r="D16" s="61" t="s">
        <v>766</v>
      </c>
      <c r="E16" s="61" t="s">
        <v>765</v>
      </c>
      <c r="F16" s="61">
        <v>2013</v>
      </c>
      <c r="G16" s="61" t="s">
        <v>190</v>
      </c>
      <c r="H16" s="61">
        <v>1</v>
      </c>
      <c r="I16" s="84">
        <v>636209545</v>
      </c>
      <c r="J16" s="84">
        <f t="shared" si="1"/>
        <v>636209545</v>
      </c>
      <c r="K16" s="85">
        <v>0</v>
      </c>
      <c r="L16" s="104">
        <v>1800000</v>
      </c>
      <c r="M16" s="108">
        <f t="shared" si="2"/>
        <v>1800000</v>
      </c>
    </row>
    <row r="17" spans="1:13" ht="33" customHeight="1" x14ac:dyDescent="0.25">
      <c r="A17" s="61">
        <v>10</v>
      </c>
      <c r="B17" s="83" t="s">
        <v>655</v>
      </c>
      <c r="C17" s="61" t="s">
        <v>481</v>
      </c>
      <c r="D17" s="61" t="s">
        <v>482</v>
      </c>
      <c r="E17" s="61" t="s">
        <v>656</v>
      </c>
      <c r="F17" s="61">
        <v>2015</v>
      </c>
      <c r="G17" s="61" t="s">
        <v>190</v>
      </c>
      <c r="H17" s="61">
        <v>1</v>
      </c>
      <c r="I17" s="84">
        <v>725359288</v>
      </c>
      <c r="J17" s="84">
        <f t="shared" si="1"/>
        <v>725359288</v>
      </c>
      <c r="K17" s="85">
        <v>0</v>
      </c>
      <c r="L17" s="104">
        <v>2500000</v>
      </c>
      <c r="M17" s="108">
        <f t="shared" si="2"/>
        <v>2500000</v>
      </c>
    </row>
    <row r="18" spans="1:13" ht="33" customHeight="1" x14ac:dyDescent="0.25">
      <c r="A18" s="61">
        <v>11</v>
      </c>
      <c r="B18" s="83" t="s">
        <v>657</v>
      </c>
      <c r="C18" s="61" t="s">
        <v>58</v>
      </c>
      <c r="D18" s="61">
        <v>237807</v>
      </c>
      <c r="E18" s="61" t="s">
        <v>767</v>
      </c>
      <c r="F18" s="61">
        <v>2007</v>
      </c>
      <c r="G18" s="61" t="s">
        <v>88</v>
      </c>
      <c r="H18" s="61">
        <v>1</v>
      </c>
      <c r="I18" s="84">
        <v>726547124</v>
      </c>
      <c r="J18" s="84">
        <f t="shared" si="1"/>
        <v>726547124</v>
      </c>
      <c r="K18" s="85">
        <v>0</v>
      </c>
      <c r="L18" s="104">
        <v>2500000</v>
      </c>
      <c r="M18" s="108">
        <f t="shared" si="2"/>
        <v>2500000</v>
      </c>
    </row>
    <row r="19" spans="1:13" ht="33" customHeight="1" x14ac:dyDescent="0.25">
      <c r="A19" s="61">
        <v>12</v>
      </c>
      <c r="B19" s="83" t="s">
        <v>658</v>
      </c>
      <c r="C19" s="61" t="s">
        <v>6</v>
      </c>
      <c r="D19" s="61" t="s">
        <v>89</v>
      </c>
      <c r="E19" s="61" t="s">
        <v>659</v>
      </c>
      <c r="F19" s="61">
        <v>2007</v>
      </c>
      <c r="G19" s="61" t="s">
        <v>190</v>
      </c>
      <c r="H19" s="61">
        <v>1</v>
      </c>
      <c r="I19" s="84">
        <v>954821208</v>
      </c>
      <c r="J19" s="84">
        <f t="shared" si="1"/>
        <v>954821208</v>
      </c>
      <c r="K19" s="85">
        <v>0</v>
      </c>
      <c r="L19" s="104">
        <v>2500000</v>
      </c>
      <c r="M19" s="108">
        <f t="shared" si="2"/>
        <v>2500000</v>
      </c>
    </row>
    <row r="20" spans="1:13" ht="33" customHeight="1" x14ac:dyDescent="0.25">
      <c r="A20" s="61">
        <v>13</v>
      </c>
      <c r="B20" s="83" t="s">
        <v>2</v>
      </c>
      <c r="C20" s="61" t="s">
        <v>3</v>
      </c>
      <c r="D20" s="61" t="s">
        <v>4</v>
      </c>
      <c r="E20" s="61" t="s">
        <v>3</v>
      </c>
      <c r="F20" s="61">
        <v>2013</v>
      </c>
      <c r="G20" s="61" t="s">
        <v>190</v>
      </c>
      <c r="H20" s="61">
        <v>1</v>
      </c>
      <c r="I20" s="84">
        <v>1483713484</v>
      </c>
      <c r="J20" s="84">
        <f t="shared" si="1"/>
        <v>1483713484</v>
      </c>
      <c r="K20" s="85">
        <v>0</v>
      </c>
      <c r="L20" s="104">
        <v>2500000</v>
      </c>
      <c r="M20" s="108">
        <f t="shared" si="2"/>
        <v>2500000</v>
      </c>
    </row>
    <row r="21" spans="1:13" ht="33" customHeight="1" x14ac:dyDescent="0.25">
      <c r="A21" s="61">
        <v>14</v>
      </c>
      <c r="B21" s="83" t="s">
        <v>660</v>
      </c>
      <c r="C21" s="61" t="s">
        <v>661</v>
      </c>
      <c r="D21" s="61" t="s">
        <v>662</v>
      </c>
      <c r="E21" s="61" t="s">
        <v>663</v>
      </c>
      <c r="F21" s="61">
        <v>2011</v>
      </c>
      <c r="G21" s="61" t="s">
        <v>190</v>
      </c>
      <c r="H21" s="61">
        <v>1</v>
      </c>
      <c r="I21" s="84">
        <v>1503298913</v>
      </c>
      <c r="J21" s="84">
        <f t="shared" si="1"/>
        <v>1503298913</v>
      </c>
      <c r="K21" s="85">
        <v>0</v>
      </c>
      <c r="L21" s="104">
        <v>3500000</v>
      </c>
      <c r="M21" s="108">
        <f t="shared" si="2"/>
        <v>3500000</v>
      </c>
    </row>
    <row r="22" spans="1:13" ht="33" customHeight="1" x14ac:dyDescent="0.25">
      <c r="A22" s="61">
        <v>15</v>
      </c>
      <c r="B22" s="82" t="s">
        <v>664</v>
      </c>
      <c r="C22" s="61" t="s">
        <v>665</v>
      </c>
      <c r="D22" s="61">
        <v>81397</v>
      </c>
      <c r="E22" s="61" t="s">
        <v>768</v>
      </c>
      <c r="F22" s="61">
        <v>2008</v>
      </c>
      <c r="G22" s="61" t="s">
        <v>190</v>
      </c>
      <c r="H22" s="61">
        <v>1</v>
      </c>
      <c r="I22" s="84">
        <v>2999700000</v>
      </c>
      <c r="J22" s="84">
        <f t="shared" si="1"/>
        <v>2999700000</v>
      </c>
      <c r="K22" s="85">
        <v>0</v>
      </c>
      <c r="L22" s="104">
        <v>4000000</v>
      </c>
      <c r="M22" s="108">
        <f t="shared" si="2"/>
        <v>4000000</v>
      </c>
    </row>
    <row r="23" spans="1:13" ht="33" customHeight="1" x14ac:dyDescent="0.25">
      <c r="A23" s="61">
        <v>16</v>
      </c>
      <c r="B23" s="83" t="s">
        <v>37</v>
      </c>
      <c r="C23" s="61" t="s">
        <v>59</v>
      </c>
      <c r="D23" s="61" t="s">
        <v>76</v>
      </c>
      <c r="E23" s="61" t="s">
        <v>87</v>
      </c>
      <c r="F23" s="61">
        <v>2011</v>
      </c>
      <c r="G23" s="61" t="s">
        <v>190</v>
      </c>
      <c r="H23" s="61">
        <v>1</v>
      </c>
      <c r="I23" s="84">
        <v>3445407328</v>
      </c>
      <c r="J23" s="84">
        <f t="shared" si="1"/>
        <v>3445407328</v>
      </c>
      <c r="K23" s="85">
        <v>0</v>
      </c>
      <c r="L23" s="104">
        <v>5000000</v>
      </c>
      <c r="M23" s="108">
        <f t="shared" si="2"/>
        <v>5000000</v>
      </c>
    </row>
    <row r="24" spans="1:13" x14ac:dyDescent="0.25">
      <c r="A24" s="61">
        <v>17</v>
      </c>
      <c r="B24" s="83" t="s">
        <v>38</v>
      </c>
      <c r="C24" s="61" t="s">
        <v>60</v>
      </c>
      <c r="D24" s="61" t="s">
        <v>77</v>
      </c>
      <c r="E24" s="61" t="s">
        <v>11</v>
      </c>
      <c r="F24" s="61">
        <v>2007</v>
      </c>
      <c r="G24" s="61" t="s">
        <v>190</v>
      </c>
      <c r="H24" s="61">
        <v>1</v>
      </c>
      <c r="I24" s="84">
        <v>11750000</v>
      </c>
      <c r="J24" s="84">
        <f t="shared" ref="J24:J86" si="3">+H24*I24</f>
        <v>11750000</v>
      </c>
      <c r="K24" s="85">
        <v>0</v>
      </c>
      <c r="L24" s="104">
        <v>150000</v>
      </c>
      <c r="M24" s="108">
        <f t="shared" si="2"/>
        <v>150000</v>
      </c>
    </row>
    <row r="25" spans="1:13" x14ac:dyDescent="0.25">
      <c r="A25" s="61">
        <v>18</v>
      </c>
      <c r="B25" s="83" t="s">
        <v>552</v>
      </c>
      <c r="C25" s="61" t="s">
        <v>553</v>
      </c>
      <c r="D25" s="61">
        <v>17234</v>
      </c>
      <c r="E25" s="61" t="s">
        <v>554</v>
      </c>
      <c r="F25" s="61">
        <v>2015</v>
      </c>
      <c r="G25" s="61" t="s">
        <v>190</v>
      </c>
      <c r="H25" s="61">
        <v>1</v>
      </c>
      <c r="I25" s="84">
        <v>17484465</v>
      </c>
      <c r="J25" s="84">
        <f t="shared" si="3"/>
        <v>17484465</v>
      </c>
      <c r="K25" s="85">
        <v>0</v>
      </c>
      <c r="L25" s="104">
        <v>100000</v>
      </c>
      <c r="M25" s="108">
        <f t="shared" si="2"/>
        <v>100000</v>
      </c>
    </row>
    <row r="26" spans="1:13" x14ac:dyDescent="0.25">
      <c r="A26" s="61">
        <v>19</v>
      </c>
      <c r="B26" s="83" t="s">
        <v>555</v>
      </c>
      <c r="C26" s="61" t="s">
        <v>556</v>
      </c>
      <c r="D26" s="61" t="s">
        <v>61</v>
      </c>
      <c r="E26" s="61" t="s">
        <v>557</v>
      </c>
      <c r="F26" s="61">
        <v>2010</v>
      </c>
      <c r="G26" s="61" t="s">
        <v>88</v>
      </c>
      <c r="H26" s="61">
        <v>1</v>
      </c>
      <c r="I26" s="84">
        <v>19338000</v>
      </c>
      <c r="J26" s="84">
        <f t="shared" si="3"/>
        <v>19338000</v>
      </c>
      <c r="K26" s="85">
        <v>0</v>
      </c>
      <c r="L26" s="104">
        <v>80000</v>
      </c>
      <c r="M26" s="108">
        <f t="shared" si="2"/>
        <v>80000</v>
      </c>
    </row>
    <row r="27" spans="1:13" x14ac:dyDescent="0.25">
      <c r="A27" s="61">
        <v>20</v>
      </c>
      <c r="B27" s="83" t="s">
        <v>558</v>
      </c>
      <c r="C27" s="61" t="s">
        <v>559</v>
      </c>
      <c r="D27" s="61">
        <v>118</v>
      </c>
      <c r="E27" s="61" t="s">
        <v>385</v>
      </c>
      <c r="F27" s="61">
        <v>2016</v>
      </c>
      <c r="G27" s="61" t="s">
        <v>190</v>
      </c>
      <c r="H27" s="61">
        <v>1</v>
      </c>
      <c r="I27" s="84">
        <v>20850000</v>
      </c>
      <c r="J27" s="84">
        <f t="shared" si="3"/>
        <v>20850000</v>
      </c>
      <c r="K27" s="85">
        <v>0</v>
      </c>
      <c r="L27" s="104">
        <v>130000</v>
      </c>
      <c r="M27" s="108">
        <f t="shared" si="2"/>
        <v>130000</v>
      </c>
    </row>
    <row r="28" spans="1:13" x14ac:dyDescent="0.25">
      <c r="A28" s="61">
        <v>21</v>
      </c>
      <c r="B28" s="83" t="s">
        <v>560</v>
      </c>
      <c r="C28" s="61" t="s">
        <v>561</v>
      </c>
      <c r="D28" s="61" t="s">
        <v>562</v>
      </c>
      <c r="E28" s="61" t="s">
        <v>400</v>
      </c>
      <c r="F28" s="61">
        <v>2011</v>
      </c>
      <c r="G28" s="61" t="s">
        <v>190</v>
      </c>
      <c r="H28" s="61">
        <v>1</v>
      </c>
      <c r="I28" s="84">
        <v>21038540</v>
      </c>
      <c r="J28" s="84">
        <f t="shared" si="3"/>
        <v>21038540</v>
      </c>
      <c r="K28" s="85">
        <v>0</v>
      </c>
      <c r="L28" s="104">
        <v>50000</v>
      </c>
      <c r="M28" s="108">
        <f t="shared" si="2"/>
        <v>50000</v>
      </c>
    </row>
    <row r="29" spans="1:13" x14ac:dyDescent="0.25">
      <c r="A29" s="61">
        <v>22</v>
      </c>
      <c r="B29" s="83" t="s">
        <v>20</v>
      </c>
      <c r="C29" s="61" t="s">
        <v>561</v>
      </c>
      <c r="D29" s="61" t="s">
        <v>562</v>
      </c>
      <c r="E29" s="61" t="s">
        <v>400</v>
      </c>
      <c r="F29" s="61">
        <v>2011</v>
      </c>
      <c r="G29" s="61" t="s">
        <v>190</v>
      </c>
      <c r="H29" s="61">
        <v>1</v>
      </c>
      <c r="I29" s="84">
        <v>21038540</v>
      </c>
      <c r="J29" s="84">
        <f t="shared" si="3"/>
        <v>21038540</v>
      </c>
      <c r="K29" s="85">
        <v>0</v>
      </c>
      <c r="L29" s="104">
        <v>50000</v>
      </c>
      <c r="M29" s="108">
        <f t="shared" si="2"/>
        <v>50000</v>
      </c>
    </row>
    <row r="30" spans="1:13" x14ac:dyDescent="0.25">
      <c r="A30" s="61">
        <v>23</v>
      </c>
      <c r="B30" s="83" t="s">
        <v>20</v>
      </c>
      <c r="C30" s="61" t="s">
        <v>561</v>
      </c>
      <c r="D30" s="61" t="s">
        <v>562</v>
      </c>
      <c r="E30" s="61" t="s">
        <v>400</v>
      </c>
      <c r="F30" s="61">
        <v>2011</v>
      </c>
      <c r="G30" s="61" t="s">
        <v>190</v>
      </c>
      <c r="H30" s="61">
        <v>1</v>
      </c>
      <c r="I30" s="84">
        <v>21038540</v>
      </c>
      <c r="J30" s="84">
        <f t="shared" si="3"/>
        <v>21038540</v>
      </c>
      <c r="K30" s="85">
        <v>0</v>
      </c>
      <c r="L30" s="104">
        <v>50000</v>
      </c>
      <c r="M30" s="108">
        <f t="shared" si="2"/>
        <v>50000</v>
      </c>
    </row>
    <row r="31" spans="1:13" x14ac:dyDescent="0.25">
      <c r="A31" s="61">
        <v>24</v>
      </c>
      <c r="B31" s="83" t="s">
        <v>20</v>
      </c>
      <c r="C31" s="61" t="s">
        <v>561</v>
      </c>
      <c r="D31" s="61" t="s">
        <v>562</v>
      </c>
      <c r="E31" s="61" t="s">
        <v>400</v>
      </c>
      <c r="F31" s="61">
        <v>2011</v>
      </c>
      <c r="G31" s="61" t="s">
        <v>190</v>
      </c>
      <c r="H31" s="61">
        <v>1</v>
      </c>
      <c r="I31" s="84">
        <v>21038540</v>
      </c>
      <c r="J31" s="84">
        <f t="shared" si="3"/>
        <v>21038540</v>
      </c>
      <c r="K31" s="85">
        <v>0</v>
      </c>
      <c r="L31" s="104">
        <v>50000</v>
      </c>
      <c r="M31" s="108">
        <f t="shared" si="2"/>
        <v>50000</v>
      </c>
    </row>
    <row r="32" spans="1:13" x14ac:dyDescent="0.25">
      <c r="A32" s="61">
        <v>25</v>
      </c>
      <c r="B32" s="83" t="s">
        <v>20</v>
      </c>
      <c r="C32" s="61" t="s">
        <v>561</v>
      </c>
      <c r="D32" s="61" t="s">
        <v>562</v>
      </c>
      <c r="E32" s="61" t="s">
        <v>400</v>
      </c>
      <c r="F32" s="61">
        <v>2011</v>
      </c>
      <c r="G32" s="61" t="s">
        <v>190</v>
      </c>
      <c r="H32" s="61">
        <v>1</v>
      </c>
      <c r="I32" s="84">
        <v>21038540</v>
      </c>
      <c r="J32" s="84">
        <f t="shared" si="3"/>
        <v>21038540</v>
      </c>
      <c r="K32" s="85">
        <v>0</v>
      </c>
      <c r="L32" s="104">
        <v>50000</v>
      </c>
      <c r="M32" s="108">
        <f t="shared" si="2"/>
        <v>50000</v>
      </c>
    </row>
    <row r="33" spans="1:13" x14ac:dyDescent="0.25">
      <c r="A33" s="61">
        <v>26</v>
      </c>
      <c r="B33" s="83" t="s">
        <v>20</v>
      </c>
      <c r="C33" s="61" t="s">
        <v>561</v>
      </c>
      <c r="D33" s="61" t="s">
        <v>562</v>
      </c>
      <c r="E33" s="61" t="s">
        <v>400</v>
      </c>
      <c r="F33" s="61">
        <v>2011</v>
      </c>
      <c r="G33" s="61" t="s">
        <v>190</v>
      </c>
      <c r="H33" s="61">
        <v>1</v>
      </c>
      <c r="I33" s="84">
        <v>21038540</v>
      </c>
      <c r="J33" s="84">
        <f t="shared" si="3"/>
        <v>21038540</v>
      </c>
      <c r="K33" s="85">
        <v>0</v>
      </c>
      <c r="L33" s="104">
        <v>50000</v>
      </c>
      <c r="M33" s="108">
        <f t="shared" si="2"/>
        <v>50000</v>
      </c>
    </row>
    <row r="34" spans="1:13" x14ac:dyDescent="0.25">
      <c r="A34" s="61">
        <v>27</v>
      </c>
      <c r="B34" s="83" t="s">
        <v>20</v>
      </c>
      <c r="C34" s="61" t="s">
        <v>561</v>
      </c>
      <c r="D34" s="61" t="s">
        <v>562</v>
      </c>
      <c r="E34" s="61" t="s">
        <v>400</v>
      </c>
      <c r="F34" s="61">
        <v>2011</v>
      </c>
      <c r="G34" s="61" t="s">
        <v>190</v>
      </c>
      <c r="H34" s="61">
        <v>1</v>
      </c>
      <c r="I34" s="84">
        <v>21038540</v>
      </c>
      <c r="J34" s="84">
        <f t="shared" si="3"/>
        <v>21038540</v>
      </c>
      <c r="K34" s="85">
        <v>0</v>
      </c>
      <c r="L34" s="104">
        <v>50000</v>
      </c>
      <c r="M34" s="108">
        <f t="shared" si="2"/>
        <v>50000</v>
      </c>
    </row>
    <row r="35" spans="1:13" x14ac:dyDescent="0.25">
      <c r="A35" s="61">
        <v>28</v>
      </c>
      <c r="B35" s="83" t="s">
        <v>21</v>
      </c>
      <c r="C35" s="61" t="s">
        <v>39</v>
      </c>
      <c r="D35" s="61">
        <v>11407010078</v>
      </c>
      <c r="E35" s="61" t="s">
        <v>78</v>
      </c>
      <c r="F35" s="61">
        <v>2007</v>
      </c>
      <c r="G35" s="61" t="s">
        <v>190</v>
      </c>
      <c r="H35" s="61">
        <v>1</v>
      </c>
      <c r="I35" s="84">
        <v>21560750</v>
      </c>
      <c r="J35" s="84">
        <f t="shared" si="3"/>
        <v>21560750</v>
      </c>
      <c r="K35" s="85">
        <v>0</v>
      </c>
      <c r="L35" s="104">
        <v>50000</v>
      </c>
      <c r="M35" s="108">
        <f t="shared" si="2"/>
        <v>50000</v>
      </c>
    </row>
    <row r="36" spans="1:13" ht="30" x14ac:dyDescent="0.25">
      <c r="A36" s="61">
        <v>29</v>
      </c>
      <c r="B36" s="83" t="s">
        <v>563</v>
      </c>
      <c r="C36" s="61" t="s">
        <v>40</v>
      </c>
      <c r="D36" s="61" t="s">
        <v>564</v>
      </c>
      <c r="E36" s="61" t="s">
        <v>79</v>
      </c>
      <c r="F36" s="61">
        <v>2009</v>
      </c>
      <c r="G36" s="61" t="s">
        <v>190</v>
      </c>
      <c r="H36" s="61">
        <v>1</v>
      </c>
      <c r="I36" s="84">
        <v>22313307</v>
      </c>
      <c r="J36" s="84">
        <f t="shared" si="3"/>
        <v>22313307</v>
      </c>
      <c r="K36" s="85">
        <v>0</v>
      </c>
      <c r="L36" s="104">
        <v>50000</v>
      </c>
      <c r="M36" s="108">
        <f t="shared" si="2"/>
        <v>50000</v>
      </c>
    </row>
    <row r="37" spans="1:13" x14ac:dyDescent="0.25">
      <c r="A37" s="61">
        <v>30</v>
      </c>
      <c r="B37" s="83" t="s">
        <v>565</v>
      </c>
      <c r="C37" s="61" t="s">
        <v>566</v>
      </c>
      <c r="D37" s="61">
        <v>9028309</v>
      </c>
      <c r="E37" s="61" t="s">
        <v>567</v>
      </c>
      <c r="F37" s="61">
        <v>2010</v>
      </c>
      <c r="G37" s="61" t="s">
        <v>190</v>
      </c>
      <c r="H37" s="61">
        <v>1</v>
      </c>
      <c r="I37" s="84">
        <v>23041793</v>
      </c>
      <c r="J37" s="84">
        <f t="shared" si="3"/>
        <v>23041793</v>
      </c>
      <c r="K37" s="85">
        <v>0</v>
      </c>
      <c r="L37" s="104">
        <v>80000</v>
      </c>
      <c r="M37" s="108">
        <f t="shared" si="2"/>
        <v>80000</v>
      </c>
    </row>
    <row r="38" spans="1:13" ht="30" x14ac:dyDescent="0.25">
      <c r="A38" s="61">
        <v>31</v>
      </c>
      <c r="B38" s="83" t="s">
        <v>22</v>
      </c>
      <c r="C38" s="61" t="s">
        <v>400</v>
      </c>
      <c r="D38" s="61" t="s">
        <v>400</v>
      </c>
      <c r="E38" s="61" t="s">
        <v>400</v>
      </c>
      <c r="F38" s="61">
        <v>2013</v>
      </c>
      <c r="G38" s="61" t="s">
        <v>190</v>
      </c>
      <c r="H38" s="61">
        <v>1</v>
      </c>
      <c r="I38" s="84">
        <v>24780817</v>
      </c>
      <c r="J38" s="84">
        <f t="shared" si="3"/>
        <v>24780817</v>
      </c>
      <c r="K38" s="85">
        <v>0</v>
      </c>
      <c r="L38" s="104">
        <v>170000</v>
      </c>
      <c r="M38" s="108">
        <f t="shared" si="2"/>
        <v>170000</v>
      </c>
    </row>
    <row r="39" spans="1:13" ht="30" x14ac:dyDescent="0.25">
      <c r="A39" s="61">
        <v>32</v>
      </c>
      <c r="B39" s="83" t="s">
        <v>22</v>
      </c>
      <c r="C39" s="61" t="s">
        <v>400</v>
      </c>
      <c r="D39" s="61" t="s">
        <v>400</v>
      </c>
      <c r="E39" s="61" t="s">
        <v>400</v>
      </c>
      <c r="F39" s="61">
        <v>2014</v>
      </c>
      <c r="G39" s="61" t="s">
        <v>190</v>
      </c>
      <c r="H39" s="61">
        <v>1</v>
      </c>
      <c r="I39" s="84">
        <v>24780817</v>
      </c>
      <c r="J39" s="84">
        <f t="shared" si="3"/>
        <v>24780817</v>
      </c>
      <c r="K39" s="85">
        <v>0</v>
      </c>
      <c r="L39" s="104">
        <v>170000</v>
      </c>
      <c r="M39" s="108">
        <f t="shared" si="2"/>
        <v>170000</v>
      </c>
    </row>
    <row r="40" spans="1:13" ht="30" x14ac:dyDescent="0.25">
      <c r="A40" s="61">
        <v>33</v>
      </c>
      <c r="B40" s="83" t="s">
        <v>568</v>
      </c>
      <c r="C40" s="61" t="s">
        <v>5</v>
      </c>
      <c r="D40" s="61">
        <v>2110248</v>
      </c>
      <c r="E40" s="61" t="s">
        <v>569</v>
      </c>
      <c r="F40" s="61">
        <v>2007</v>
      </c>
      <c r="G40" s="61" t="s">
        <v>190</v>
      </c>
      <c r="H40" s="61">
        <v>1</v>
      </c>
      <c r="I40" s="84">
        <v>25215586</v>
      </c>
      <c r="J40" s="84">
        <f t="shared" si="3"/>
        <v>25215586</v>
      </c>
      <c r="K40" s="85">
        <v>0</v>
      </c>
      <c r="L40" s="104">
        <v>25000</v>
      </c>
      <c r="M40" s="108">
        <f t="shared" si="2"/>
        <v>25000</v>
      </c>
    </row>
    <row r="41" spans="1:13" ht="30" x14ac:dyDescent="0.25">
      <c r="A41" s="61">
        <v>34</v>
      </c>
      <c r="B41" s="83" t="s">
        <v>568</v>
      </c>
      <c r="C41" s="61" t="s">
        <v>5</v>
      </c>
      <c r="D41" s="61">
        <v>2110265</v>
      </c>
      <c r="E41" s="61" t="s">
        <v>569</v>
      </c>
      <c r="F41" s="61">
        <v>2007</v>
      </c>
      <c r="G41" s="61" t="s">
        <v>190</v>
      </c>
      <c r="H41" s="61">
        <v>1</v>
      </c>
      <c r="I41" s="84">
        <v>25215586</v>
      </c>
      <c r="J41" s="84">
        <f t="shared" si="3"/>
        <v>25215586</v>
      </c>
      <c r="K41" s="85">
        <v>0</v>
      </c>
      <c r="L41" s="104">
        <v>25000</v>
      </c>
      <c r="M41" s="108">
        <f t="shared" si="2"/>
        <v>25000</v>
      </c>
    </row>
    <row r="42" spans="1:13" ht="30" x14ac:dyDescent="0.25">
      <c r="A42" s="61">
        <v>35</v>
      </c>
      <c r="B42" s="83" t="s">
        <v>568</v>
      </c>
      <c r="C42" s="61" t="s">
        <v>5</v>
      </c>
      <c r="D42" s="61">
        <v>6080327</v>
      </c>
      <c r="E42" s="61" t="s">
        <v>569</v>
      </c>
      <c r="F42" s="61">
        <v>2007</v>
      </c>
      <c r="G42" s="61" t="s">
        <v>190</v>
      </c>
      <c r="H42" s="61">
        <v>1</v>
      </c>
      <c r="I42" s="84">
        <v>25215586</v>
      </c>
      <c r="J42" s="84">
        <f t="shared" si="3"/>
        <v>25215586</v>
      </c>
      <c r="K42" s="85">
        <v>0</v>
      </c>
      <c r="L42" s="104">
        <v>25000</v>
      </c>
      <c r="M42" s="108">
        <f t="shared" si="2"/>
        <v>25000</v>
      </c>
    </row>
    <row r="43" spans="1:13" x14ac:dyDescent="0.25">
      <c r="A43" s="61">
        <v>36</v>
      </c>
      <c r="B43" s="83" t="s">
        <v>552</v>
      </c>
      <c r="C43" s="61" t="s">
        <v>553</v>
      </c>
      <c r="D43" s="61" t="s">
        <v>570</v>
      </c>
      <c r="E43" s="61" t="s">
        <v>554</v>
      </c>
      <c r="F43" s="61">
        <v>2015</v>
      </c>
      <c r="G43" s="61" t="s">
        <v>190</v>
      </c>
      <c r="H43" s="61">
        <v>1</v>
      </c>
      <c r="I43" s="84">
        <v>26400000</v>
      </c>
      <c r="J43" s="84">
        <f t="shared" si="3"/>
        <v>26400000</v>
      </c>
      <c r="K43" s="85">
        <v>0</v>
      </c>
      <c r="L43" s="104">
        <v>100000</v>
      </c>
      <c r="M43" s="108">
        <f t="shared" si="2"/>
        <v>100000</v>
      </c>
    </row>
    <row r="44" spans="1:13" x14ac:dyDescent="0.25">
      <c r="A44" s="61">
        <v>37</v>
      </c>
      <c r="B44" s="83" t="s">
        <v>9</v>
      </c>
      <c r="C44" s="61" t="s">
        <v>10</v>
      </c>
      <c r="D44" s="61">
        <v>815879</v>
      </c>
      <c r="E44" s="61" t="s">
        <v>571</v>
      </c>
      <c r="F44" s="61">
        <v>1997</v>
      </c>
      <c r="G44" s="61" t="s">
        <v>190</v>
      </c>
      <c r="H44" s="61">
        <v>1</v>
      </c>
      <c r="I44" s="84">
        <v>27433000</v>
      </c>
      <c r="J44" s="84">
        <f t="shared" si="3"/>
        <v>27433000</v>
      </c>
      <c r="K44" s="85">
        <v>0</v>
      </c>
      <c r="L44" s="104">
        <v>300000</v>
      </c>
      <c r="M44" s="108">
        <f t="shared" si="2"/>
        <v>300000</v>
      </c>
    </row>
    <row r="45" spans="1:13" x14ac:dyDescent="0.25">
      <c r="A45" s="61">
        <v>38</v>
      </c>
      <c r="B45" s="83" t="s">
        <v>568</v>
      </c>
      <c r="C45" s="61" t="s">
        <v>41</v>
      </c>
      <c r="D45" s="61" t="s">
        <v>572</v>
      </c>
      <c r="E45" s="61" t="s">
        <v>80</v>
      </c>
      <c r="F45" s="61">
        <v>2016</v>
      </c>
      <c r="G45" s="61" t="s">
        <v>190</v>
      </c>
      <c r="H45" s="61">
        <v>1</v>
      </c>
      <c r="I45" s="84">
        <v>27510000</v>
      </c>
      <c r="J45" s="84">
        <f t="shared" si="3"/>
        <v>27510000</v>
      </c>
      <c r="K45" s="85">
        <v>0</v>
      </c>
      <c r="L45" s="104">
        <v>25000</v>
      </c>
      <c r="M45" s="108">
        <f t="shared" si="2"/>
        <v>25000</v>
      </c>
    </row>
    <row r="46" spans="1:13" x14ac:dyDescent="0.25">
      <c r="A46" s="61">
        <v>39</v>
      </c>
      <c r="B46" s="83" t="s">
        <v>13</v>
      </c>
      <c r="C46" s="61" t="s">
        <v>41</v>
      </c>
      <c r="D46" s="61" t="s">
        <v>63</v>
      </c>
      <c r="E46" s="61" t="s">
        <v>80</v>
      </c>
      <c r="F46" s="61">
        <v>2016</v>
      </c>
      <c r="G46" s="61" t="s">
        <v>190</v>
      </c>
      <c r="H46" s="61">
        <v>1</v>
      </c>
      <c r="I46" s="84">
        <v>27510000</v>
      </c>
      <c r="J46" s="84">
        <f t="shared" si="3"/>
        <v>27510000</v>
      </c>
      <c r="K46" s="85">
        <v>0</v>
      </c>
      <c r="L46" s="104">
        <v>25000</v>
      </c>
      <c r="M46" s="108">
        <f t="shared" si="2"/>
        <v>25000</v>
      </c>
    </row>
    <row r="47" spans="1:13" x14ac:dyDescent="0.25">
      <c r="A47" s="61">
        <v>40</v>
      </c>
      <c r="B47" s="83" t="s">
        <v>13</v>
      </c>
      <c r="C47" s="61" t="s">
        <v>41</v>
      </c>
      <c r="D47" s="61" t="s">
        <v>66</v>
      </c>
      <c r="E47" s="61" t="s">
        <v>80</v>
      </c>
      <c r="F47" s="61">
        <v>2016</v>
      </c>
      <c r="G47" s="61" t="s">
        <v>190</v>
      </c>
      <c r="H47" s="61">
        <v>1</v>
      </c>
      <c r="I47" s="84">
        <v>27510000</v>
      </c>
      <c r="J47" s="84">
        <f t="shared" si="3"/>
        <v>27510000</v>
      </c>
      <c r="K47" s="85">
        <v>0</v>
      </c>
      <c r="L47" s="104">
        <v>25000</v>
      </c>
      <c r="M47" s="108">
        <f t="shared" si="2"/>
        <v>25000</v>
      </c>
    </row>
    <row r="48" spans="1:13" x14ac:dyDescent="0.25">
      <c r="A48" s="61">
        <v>41</v>
      </c>
      <c r="B48" s="83" t="s">
        <v>13</v>
      </c>
      <c r="C48" s="61" t="s">
        <v>41</v>
      </c>
      <c r="D48" s="61" t="s">
        <v>64</v>
      </c>
      <c r="E48" s="61" t="s">
        <v>80</v>
      </c>
      <c r="F48" s="61">
        <v>2016</v>
      </c>
      <c r="G48" s="61" t="s">
        <v>190</v>
      </c>
      <c r="H48" s="61">
        <v>1</v>
      </c>
      <c r="I48" s="84">
        <v>27510000</v>
      </c>
      <c r="J48" s="84">
        <f t="shared" si="3"/>
        <v>27510000</v>
      </c>
      <c r="K48" s="85">
        <v>0</v>
      </c>
      <c r="L48" s="104">
        <v>25000</v>
      </c>
      <c r="M48" s="108">
        <f t="shared" si="2"/>
        <v>25000</v>
      </c>
    </row>
    <row r="49" spans="1:13" x14ac:dyDescent="0.25">
      <c r="A49" s="61">
        <v>42</v>
      </c>
      <c r="B49" s="83" t="s">
        <v>13</v>
      </c>
      <c r="C49" s="61" t="s">
        <v>41</v>
      </c>
      <c r="D49" s="61" t="s">
        <v>65</v>
      </c>
      <c r="E49" s="61" t="s">
        <v>80</v>
      </c>
      <c r="F49" s="61">
        <v>2016</v>
      </c>
      <c r="G49" s="61" t="s">
        <v>190</v>
      </c>
      <c r="H49" s="61">
        <v>1</v>
      </c>
      <c r="I49" s="84">
        <v>27510000</v>
      </c>
      <c r="J49" s="84">
        <f t="shared" si="3"/>
        <v>27510000</v>
      </c>
      <c r="K49" s="85">
        <v>0</v>
      </c>
      <c r="L49" s="104">
        <v>25000</v>
      </c>
      <c r="M49" s="108">
        <f t="shared" si="2"/>
        <v>25000</v>
      </c>
    </row>
    <row r="50" spans="1:13" x14ac:dyDescent="0.25">
      <c r="A50" s="61">
        <v>43</v>
      </c>
      <c r="B50" s="83" t="s">
        <v>13</v>
      </c>
      <c r="C50" s="61" t="s">
        <v>41</v>
      </c>
      <c r="D50" s="61" t="s">
        <v>67</v>
      </c>
      <c r="E50" s="61" t="s">
        <v>80</v>
      </c>
      <c r="F50" s="61">
        <v>2016</v>
      </c>
      <c r="G50" s="61" t="s">
        <v>190</v>
      </c>
      <c r="H50" s="61">
        <v>1</v>
      </c>
      <c r="I50" s="84">
        <v>27510000</v>
      </c>
      <c r="J50" s="84">
        <f t="shared" si="3"/>
        <v>27510000</v>
      </c>
      <c r="K50" s="85">
        <v>0</v>
      </c>
      <c r="L50" s="104">
        <v>25000</v>
      </c>
      <c r="M50" s="108">
        <f t="shared" si="2"/>
        <v>25000</v>
      </c>
    </row>
    <row r="51" spans="1:13" x14ac:dyDescent="0.25">
      <c r="A51" s="61">
        <v>44</v>
      </c>
      <c r="B51" s="83" t="s">
        <v>13</v>
      </c>
      <c r="C51" s="61" t="s">
        <v>41</v>
      </c>
      <c r="D51" s="61" t="s">
        <v>62</v>
      </c>
      <c r="E51" s="61" t="s">
        <v>80</v>
      </c>
      <c r="F51" s="61">
        <v>2016</v>
      </c>
      <c r="G51" s="61" t="s">
        <v>190</v>
      </c>
      <c r="H51" s="61">
        <v>1</v>
      </c>
      <c r="I51" s="84">
        <v>27510000</v>
      </c>
      <c r="J51" s="84">
        <f t="shared" si="3"/>
        <v>27510000</v>
      </c>
      <c r="K51" s="85">
        <v>0</v>
      </c>
      <c r="L51" s="104">
        <v>25000</v>
      </c>
      <c r="M51" s="108">
        <f t="shared" si="2"/>
        <v>25000</v>
      </c>
    </row>
    <row r="52" spans="1:13" x14ac:dyDescent="0.25">
      <c r="A52" s="61">
        <v>45</v>
      </c>
      <c r="B52" s="83" t="s">
        <v>13</v>
      </c>
      <c r="C52" s="61" t="s">
        <v>41</v>
      </c>
      <c r="D52" s="61" t="s">
        <v>400</v>
      </c>
      <c r="E52" s="61" t="s">
        <v>80</v>
      </c>
      <c r="F52" s="61">
        <v>2016</v>
      </c>
      <c r="G52" s="61" t="s">
        <v>190</v>
      </c>
      <c r="H52" s="61">
        <v>1</v>
      </c>
      <c r="I52" s="84">
        <v>27510000</v>
      </c>
      <c r="J52" s="84">
        <f t="shared" si="3"/>
        <v>27510000</v>
      </c>
      <c r="K52" s="85">
        <v>0</v>
      </c>
      <c r="L52" s="104">
        <v>25000</v>
      </c>
      <c r="M52" s="108">
        <f t="shared" si="2"/>
        <v>25000</v>
      </c>
    </row>
    <row r="53" spans="1:13" x14ac:dyDescent="0.25">
      <c r="A53" s="61">
        <v>46</v>
      </c>
      <c r="B53" s="83" t="s">
        <v>573</v>
      </c>
      <c r="C53" s="61" t="s">
        <v>574</v>
      </c>
      <c r="D53" s="61" t="s">
        <v>575</v>
      </c>
      <c r="E53" s="61" t="s">
        <v>576</v>
      </c>
      <c r="F53" s="61">
        <v>2010</v>
      </c>
      <c r="G53" s="61" t="s">
        <v>190</v>
      </c>
      <c r="H53" s="61">
        <v>1</v>
      </c>
      <c r="I53" s="84">
        <v>30345000</v>
      </c>
      <c r="J53" s="84">
        <f t="shared" si="3"/>
        <v>30345000</v>
      </c>
      <c r="K53" s="85">
        <v>0</v>
      </c>
      <c r="L53" s="100">
        <v>80000</v>
      </c>
      <c r="M53" s="108">
        <f t="shared" si="2"/>
        <v>80000</v>
      </c>
    </row>
    <row r="54" spans="1:13" x14ac:dyDescent="0.25">
      <c r="A54" s="61">
        <v>47</v>
      </c>
      <c r="B54" s="83" t="s">
        <v>23</v>
      </c>
      <c r="C54" s="61" t="s">
        <v>42</v>
      </c>
      <c r="D54" s="61">
        <v>709030033</v>
      </c>
      <c r="E54" s="61" t="s">
        <v>81</v>
      </c>
      <c r="F54" s="61">
        <v>2016</v>
      </c>
      <c r="G54" s="61" t="s">
        <v>190</v>
      </c>
      <c r="H54" s="61">
        <v>1</v>
      </c>
      <c r="I54" s="84">
        <v>33000000</v>
      </c>
      <c r="J54" s="84">
        <f t="shared" si="3"/>
        <v>33000000</v>
      </c>
      <c r="K54" s="85">
        <v>0</v>
      </c>
      <c r="L54" s="100">
        <v>75000</v>
      </c>
      <c r="M54" s="108">
        <f t="shared" si="2"/>
        <v>75000</v>
      </c>
    </row>
    <row r="55" spans="1:13" x14ac:dyDescent="0.25">
      <c r="A55" s="61">
        <v>48</v>
      </c>
      <c r="B55" s="83" t="s">
        <v>560</v>
      </c>
      <c r="C55" s="61" t="s">
        <v>577</v>
      </c>
      <c r="D55" s="61">
        <v>24703</v>
      </c>
      <c r="E55" s="61" t="s">
        <v>578</v>
      </c>
      <c r="F55" s="61">
        <v>2013</v>
      </c>
      <c r="G55" s="61" t="s">
        <v>190</v>
      </c>
      <c r="H55" s="61">
        <v>1</v>
      </c>
      <c r="I55" s="84">
        <v>33580536</v>
      </c>
      <c r="J55" s="84">
        <f t="shared" si="3"/>
        <v>33580536</v>
      </c>
      <c r="K55" s="85">
        <v>0</v>
      </c>
      <c r="L55" s="100">
        <v>50000</v>
      </c>
      <c r="M55" s="108">
        <f t="shared" si="2"/>
        <v>50000</v>
      </c>
    </row>
    <row r="56" spans="1:13" x14ac:dyDescent="0.25">
      <c r="A56" s="61">
        <v>49</v>
      </c>
      <c r="B56" s="83" t="s">
        <v>579</v>
      </c>
      <c r="C56" s="61" t="s">
        <v>580</v>
      </c>
      <c r="D56" s="61">
        <v>7050040</v>
      </c>
      <c r="E56" s="61" t="s">
        <v>581</v>
      </c>
      <c r="F56" s="61">
        <v>2007</v>
      </c>
      <c r="G56" s="61" t="s">
        <v>190</v>
      </c>
      <c r="H56" s="61">
        <v>1</v>
      </c>
      <c r="I56" s="84">
        <v>33594657</v>
      </c>
      <c r="J56" s="84">
        <f t="shared" si="3"/>
        <v>33594657</v>
      </c>
      <c r="K56" s="85">
        <v>0</v>
      </c>
      <c r="L56" s="100">
        <v>100000</v>
      </c>
      <c r="M56" s="108">
        <f t="shared" si="2"/>
        <v>100000</v>
      </c>
    </row>
    <row r="57" spans="1:13" x14ac:dyDescent="0.25">
      <c r="A57" s="61">
        <v>50</v>
      </c>
      <c r="B57" s="83" t="s">
        <v>579</v>
      </c>
      <c r="C57" s="61">
        <v>8712212</v>
      </c>
      <c r="D57" s="61">
        <v>64991</v>
      </c>
      <c r="E57" s="61" t="s">
        <v>582</v>
      </c>
      <c r="F57" s="61">
        <v>2011</v>
      </c>
      <c r="G57" s="61" t="s">
        <v>190</v>
      </c>
      <c r="H57" s="61">
        <v>1</v>
      </c>
      <c r="I57" s="84">
        <v>33746805</v>
      </c>
      <c r="J57" s="84">
        <f t="shared" si="3"/>
        <v>33746805</v>
      </c>
      <c r="K57" s="85">
        <v>0</v>
      </c>
      <c r="L57" s="100">
        <v>100000</v>
      </c>
      <c r="M57" s="108">
        <f t="shared" si="2"/>
        <v>100000</v>
      </c>
    </row>
    <row r="58" spans="1:13" x14ac:dyDescent="0.25">
      <c r="A58" s="61">
        <v>51</v>
      </c>
      <c r="B58" s="83" t="s">
        <v>579</v>
      </c>
      <c r="C58" s="61">
        <v>8712212</v>
      </c>
      <c r="D58" s="61">
        <v>65047</v>
      </c>
      <c r="E58" s="61" t="s">
        <v>582</v>
      </c>
      <c r="F58" s="61">
        <v>2011</v>
      </c>
      <c r="G58" s="61" t="s">
        <v>190</v>
      </c>
      <c r="H58" s="61">
        <v>1</v>
      </c>
      <c r="I58" s="84">
        <v>33746805</v>
      </c>
      <c r="J58" s="84">
        <f t="shared" si="3"/>
        <v>33746805</v>
      </c>
      <c r="K58" s="85">
        <v>0</v>
      </c>
      <c r="L58" s="100">
        <v>100000</v>
      </c>
      <c r="M58" s="108">
        <f t="shared" si="2"/>
        <v>100000</v>
      </c>
    </row>
    <row r="59" spans="1:13" x14ac:dyDescent="0.25">
      <c r="A59" s="61">
        <v>52</v>
      </c>
      <c r="B59" s="83" t="s">
        <v>579</v>
      </c>
      <c r="C59" s="61">
        <v>8712212</v>
      </c>
      <c r="D59" s="61">
        <v>65239</v>
      </c>
      <c r="E59" s="61" t="s">
        <v>582</v>
      </c>
      <c r="F59" s="61">
        <v>2011</v>
      </c>
      <c r="G59" s="61" t="s">
        <v>190</v>
      </c>
      <c r="H59" s="61">
        <v>1</v>
      </c>
      <c r="I59" s="84">
        <v>33746805</v>
      </c>
      <c r="J59" s="84">
        <f t="shared" si="3"/>
        <v>33746805</v>
      </c>
      <c r="K59" s="85">
        <v>0</v>
      </c>
      <c r="L59" s="100">
        <v>100000</v>
      </c>
      <c r="M59" s="108">
        <f t="shared" si="2"/>
        <v>100000</v>
      </c>
    </row>
    <row r="60" spans="1:13" x14ac:dyDescent="0.25">
      <c r="A60" s="61">
        <v>53</v>
      </c>
      <c r="B60" s="83" t="s">
        <v>579</v>
      </c>
      <c r="C60" s="61">
        <v>8712212</v>
      </c>
      <c r="D60" s="61">
        <v>65005</v>
      </c>
      <c r="E60" s="61" t="s">
        <v>582</v>
      </c>
      <c r="F60" s="61">
        <v>2011</v>
      </c>
      <c r="G60" s="61" t="s">
        <v>190</v>
      </c>
      <c r="H60" s="61">
        <v>1</v>
      </c>
      <c r="I60" s="84">
        <v>33746805</v>
      </c>
      <c r="J60" s="84">
        <f t="shared" si="3"/>
        <v>33746805</v>
      </c>
      <c r="K60" s="85">
        <v>0</v>
      </c>
      <c r="L60" s="100">
        <v>100000</v>
      </c>
      <c r="M60" s="108">
        <f t="shared" si="2"/>
        <v>100000</v>
      </c>
    </row>
    <row r="61" spans="1:13" x14ac:dyDescent="0.25">
      <c r="A61" s="61">
        <v>54</v>
      </c>
      <c r="B61" s="83" t="s">
        <v>579</v>
      </c>
      <c r="C61" s="61">
        <v>8712212</v>
      </c>
      <c r="D61" s="61">
        <v>65082</v>
      </c>
      <c r="E61" s="61" t="s">
        <v>582</v>
      </c>
      <c r="F61" s="61">
        <v>2011</v>
      </c>
      <c r="G61" s="61" t="s">
        <v>190</v>
      </c>
      <c r="H61" s="61">
        <v>1</v>
      </c>
      <c r="I61" s="84">
        <v>33746805</v>
      </c>
      <c r="J61" s="84">
        <f t="shared" si="3"/>
        <v>33746805</v>
      </c>
      <c r="K61" s="85">
        <v>0</v>
      </c>
      <c r="L61" s="100">
        <v>100000</v>
      </c>
      <c r="M61" s="108">
        <f t="shared" si="2"/>
        <v>100000</v>
      </c>
    </row>
    <row r="62" spans="1:13" x14ac:dyDescent="0.25">
      <c r="A62" s="61">
        <v>55</v>
      </c>
      <c r="B62" s="83" t="s">
        <v>579</v>
      </c>
      <c r="C62" s="61">
        <v>8712212</v>
      </c>
      <c r="D62" s="61">
        <v>65059</v>
      </c>
      <c r="E62" s="61" t="s">
        <v>582</v>
      </c>
      <c r="F62" s="61">
        <v>2011</v>
      </c>
      <c r="G62" s="61" t="s">
        <v>190</v>
      </c>
      <c r="H62" s="61">
        <v>1</v>
      </c>
      <c r="I62" s="84">
        <v>33746805</v>
      </c>
      <c r="J62" s="84">
        <f t="shared" si="3"/>
        <v>33746805</v>
      </c>
      <c r="K62" s="85">
        <v>0</v>
      </c>
      <c r="L62" s="100">
        <v>100000</v>
      </c>
      <c r="M62" s="108">
        <f t="shared" si="2"/>
        <v>100000</v>
      </c>
    </row>
    <row r="63" spans="1:13" x14ac:dyDescent="0.25">
      <c r="A63" s="61">
        <v>56</v>
      </c>
      <c r="B63" s="83" t="s">
        <v>579</v>
      </c>
      <c r="C63" s="61">
        <v>8712212</v>
      </c>
      <c r="D63" s="61">
        <v>64992</v>
      </c>
      <c r="E63" s="61" t="s">
        <v>582</v>
      </c>
      <c r="F63" s="61">
        <v>2011</v>
      </c>
      <c r="G63" s="61" t="s">
        <v>190</v>
      </c>
      <c r="H63" s="61">
        <v>1</v>
      </c>
      <c r="I63" s="84">
        <v>33746805</v>
      </c>
      <c r="J63" s="84">
        <f t="shared" si="3"/>
        <v>33746805</v>
      </c>
      <c r="K63" s="85">
        <v>0</v>
      </c>
      <c r="L63" s="100">
        <v>100000</v>
      </c>
      <c r="M63" s="108">
        <f t="shared" si="2"/>
        <v>100000</v>
      </c>
    </row>
    <row r="64" spans="1:13" x14ac:dyDescent="0.25">
      <c r="A64" s="61">
        <v>57</v>
      </c>
      <c r="B64" s="83" t="s">
        <v>579</v>
      </c>
      <c r="C64" s="61">
        <v>8712212</v>
      </c>
      <c r="D64" s="61">
        <v>65088</v>
      </c>
      <c r="E64" s="61" t="s">
        <v>582</v>
      </c>
      <c r="F64" s="61">
        <v>2011</v>
      </c>
      <c r="G64" s="61" t="s">
        <v>190</v>
      </c>
      <c r="H64" s="61">
        <v>1</v>
      </c>
      <c r="I64" s="84">
        <v>33746805</v>
      </c>
      <c r="J64" s="84">
        <f t="shared" si="3"/>
        <v>33746805</v>
      </c>
      <c r="K64" s="85">
        <v>0</v>
      </c>
      <c r="L64" s="100">
        <v>100000</v>
      </c>
      <c r="M64" s="108">
        <f t="shared" si="2"/>
        <v>100000</v>
      </c>
    </row>
    <row r="65" spans="1:16" s="62" customFormat="1" x14ac:dyDescent="0.25">
      <c r="A65" s="61">
        <v>58</v>
      </c>
      <c r="B65" s="89" t="s">
        <v>583</v>
      </c>
      <c r="C65" s="90" t="s">
        <v>584</v>
      </c>
      <c r="D65" s="90">
        <v>22491</v>
      </c>
      <c r="E65" s="90" t="s">
        <v>17</v>
      </c>
      <c r="F65" s="90">
        <v>2010</v>
      </c>
      <c r="G65" s="90" t="s">
        <v>190</v>
      </c>
      <c r="H65" s="90">
        <v>1</v>
      </c>
      <c r="I65" s="91">
        <v>34353035</v>
      </c>
      <c r="J65" s="91">
        <f t="shared" si="3"/>
        <v>34353035</v>
      </c>
      <c r="K65" s="92">
        <v>0</v>
      </c>
      <c r="L65" s="101">
        <v>75000</v>
      </c>
      <c r="M65" s="108">
        <f t="shared" si="2"/>
        <v>75000</v>
      </c>
      <c r="P65" s="64"/>
    </row>
    <row r="66" spans="1:16" x14ac:dyDescent="0.25">
      <c r="A66" s="61">
        <v>59</v>
      </c>
      <c r="B66" s="83" t="s">
        <v>583</v>
      </c>
      <c r="C66" s="61" t="s">
        <v>585</v>
      </c>
      <c r="D66" s="61">
        <v>22487</v>
      </c>
      <c r="E66" s="61" t="s">
        <v>17</v>
      </c>
      <c r="F66" s="61">
        <v>2010</v>
      </c>
      <c r="G66" s="61" t="s">
        <v>190</v>
      </c>
      <c r="H66" s="61">
        <v>1</v>
      </c>
      <c r="I66" s="84">
        <v>34353035</v>
      </c>
      <c r="J66" s="84">
        <f t="shared" si="3"/>
        <v>34353035</v>
      </c>
      <c r="K66" s="85">
        <v>0</v>
      </c>
      <c r="L66" s="101">
        <v>75000</v>
      </c>
      <c r="M66" s="108">
        <f t="shared" si="2"/>
        <v>75000</v>
      </c>
    </row>
    <row r="67" spans="1:16" ht="30" x14ac:dyDescent="0.25">
      <c r="A67" s="61">
        <v>60</v>
      </c>
      <c r="B67" s="83" t="s">
        <v>568</v>
      </c>
      <c r="C67" s="61" t="s">
        <v>5</v>
      </c>
      <c r="D67" s="61">
        <v>6080308</v>
      </c>
      <c r="E67" s="61" t="s">
        <v>569</v>
      </c>
      <c r="F67" s="61">
        <v>2011</v>
      </c>
      <c r="G67" s="61" t="s">
        <v>190</v>
      </c>
      <c r="H67" s="61">
        <v>1</v>
      </c>
      <c r="I67" s="84">
        <v>35514976</v>
      </c>
      <c r="J67" s="84">
        <f t="shared" si="3"/>
        <v>35514976</v>
      </c>
      <c r="K67" s="85">
        <v>0</v>
      </c>
      <c r="L67" s="100">
        <v>25000</v>
      </c>
      <c r="M67" s="108">
        <f t="shared" si="2"/>
        <v>25000</v>
      </c>
    </row>
    <row r="68" spans="1:16" ht="30" x14ac:dyDescent="0.25">
      <c r="A68" s="61">
        <v>61</v>
      </c>
      <c r="B68" s="83" t="s">
        <v>568</v>
      </c>
      <c r="C68" s="61" t="s">
        <v>5</v>
      </c>
      <c r="D68" s="61">
        <v>5110270</v>
      </c>
      <c r="E68" s="61" t="s">
        <v>569</v>
      </c>
      <c r="F68" s="61">
        <v>2011</v>
      </c>
      <c r="G68" s="61" t="s">
        <v>190</v>
      </c>
      <c r="H68" s="61">
        <v>1</v>
      </c>
      <c r="I68" s="84">
        <v>35514976</v>
      </c>
      <c r="J68" s="84">
        <f t="shared" si="3"/>
        <v>35514976</v>
      </c>
      <c r="K68" s="85">
        <v>0</v>
      </c>
      <c r="L68" s="100">
        <v>25000</v>
      </c>
      <c r="M68" s="108">
        <f t="shared" si="2"/>
        <v>25000</v>
      </c>
    </row>
    <row r="69" spans="1:16" ht="30" x14ac:dyDescent="0.25">
      <c r="A69" s="61">
        <v>62</v>
      </c>
      <c r="B69" s="83" t="s">
        <v>13</v>
      </c>
      <c r="C69" s="61" t="s">
        <v>586</v>
      </c>
      <c r="D69" s="61">
        <v>6120658</v>
      </c>
      <c r="E69" s="61" t="s">
        <v>569</v>
      </c>
      <c r="F69" s="61">
        <v>2011</v>
      </c>
      <c r="G69" s="61" t="s">
        <v>190</v>
      </c>
      <c r="H69" s="61">
        <v>1</v>
      </c>
      <c r="I69" s="84">
        <v>35514976</v>
      </c>
      <c r="J69" s="84">
        <f t="shared" si="3"/>
        <v>35514976</v>
      </c>
      <c r="K69" s="85">
        <v>0</v>
      </c>
      <c r="L69" s="100">
        <v>25000</v>
      </c>
      <c r="M69" s="108">
        <f t="shared" si="2"/>
        <v>25000</v>
      </c>
    </row>
    <row r="70" spans="1:16" ht="30" x14ac:dyDescent="0.25">
      <c r="A70" s="61">
        <v>63</v>
      </c>
      <c r="B70" s="83" t="s">
        <v>13</v>
      </c>
      <c r="C70" s="61" t="s">
        <v>586</v>
      </c>
      <c r="D70" s="61">
        <v>6120591</v>
      </c>
      <c r="E70" s="61" t="s">
        <v>569</v>
      </c>
      <c r="F70" s="61">
        <v>2011</v>
      </c>
      <c r="G70" s="61" t="s">
        <v>190</v>
      </c>
      <c r="H70" s="61">
        <v>1</v>
      </c>
      <c r="I70" s="84">
        <v>35514976</v>
      </c>
      <c r="J70" s="84">
        <f t="shared" si="3"/>
        <v>35514976</v>
      </c>
      <c r="K70" s="85">
        <v>0</v>
      </c>
      <c r="L70" s="100">
        <v>25000</v>
      </c>
      <c r="M70" s="108">
        <f t="shared" si="2"/>
        <v>25000</v>
      </c>
    </row>
    <row r="71" spans="1:16" ht="30" x14ac:dyDescent="0.25">
      <c r="A71" s="61">
        <v>64</v>
      </c>
      <c r="B71" s="83" t="s">
        <v>13</v>
      </c>
      <c r="C71" s="61" t="s">
        <v>586</v>
      </c>
      <c r="D71" s="61">
        <v>6120669</v>
      </c>
      <c r="E71" s="61" t="s">
        <v>569</v>
      </c>
      <c r="F71" s="61">
        <v>2011</v>
      </c>
      <c r="G71" s="61" t="s">
        <v>190</v>
      </c>
      <c r="H71" s="61">
        <v>1</v>
      </c>
      <c r="I71" s="84">
        <v>35514976</v>
      </c>
      <c r="J71" s="84">
        <f t="shared" si="3"/>
        <v>35514976</v>
      </c>
      <c r="K71" s="85">
        <v>0</v>
      </c>
      <c r="L71" s="100">
        <v>25000</v>
      </c>
      <c r="M71" s="108">
        <f t="shared" si="2"/>
        <v>25000</v>
      </c>
    </row>
    <row r="72" spans="1:16" ht="30" x14ac:dyDescent="0.25">
      <c r="A72" s="61">
        <v>65</v>
      </c>
      <c r="B72" s="83" t="s">
        <v>13</v>
      </c>
      <c r="C72" s="61" t="s">
        <v>586</v>
      </c>
      <c r="D72" s="61">
        <v>6120611</v>
      </c>
      <c r="E72" s="61" t="s">
        <v>569</v>
      </c>
      <c r="F72" s="61">
        <v>2011</v>
      </c>
      <c r="G72" s="61" t="s">
        <v>190</v>
      </c>
      <c r="H72" s="61">
        <v>1</v>
      </c>
      <c r="I72" s="84">
        <v>35514976</v>
      </c>
      <c r="J72" s="84">
        <f t="shared" si="3"/>
        <v>35514976</v>
      </c>
      <c r="K72" s="85">
        <v>0</v>
      </c>
      <c r="L72" s="100">
        <v>25000</v>
      </c>
      <c r="M72" s="108">
        <f t="shared" si="2"/>
        <v>25000</v>
      </c>
    </row>
    <row r="73" spans="1:16" x14ac:dyDescent="0.25">
      <c r="A73" s="61">
        <v>66</v>
      </c>
      <c r="B73" s="83" t="s">
        <v>13</v>
      </c>
      <c r="C73" s="61">
        <v>8714827</v>
      </c>
      <c r="D73" s="61">
        <v>155843</v>
      </c>
      <c r="E73" s="61" t="s">
        <v>582</v>
      </c>
      <c r="F73" s="61">
        <v>2010</v>
      </c>
      <c r="G73" s="61" t="s">
        <v>190</v>
      </c>
      <c r="H73" s="61">
        <v>1</v>
      </c>
      <c r="I73" s="84">
        <v>35514976</v>
      </c>
      <c r="J73" s="84">
        <f t="shared" si="3"/>
        <v>35514976</v>
      </c>
      <c r="K73" s="85">
        <v>0</v>
      </c>
      <c r="L73" s="100">
        <v>25000</v>
      </c>
      <c r="M73" s="108">
        <f t="shared" ref="M73:M136" si="4">+L73*H73</f>
        <v>25000</v>
      </c>
    </row>
    <row r="74" spans="1:16" ht="30" x14ac:dyDescent="0.25">
      <c r="A74" s="61">
        <v>67</v>
      </c>
      <c r="B74" s="83" t="s">
        <v>568</v>
      </c>
      <c r="C74" s="61" t="s">
        <v>587</v>
      </c>
      <c r="D74" s="61">
        <v>6080210</v>
      </c>
      <c r="E74" s="61" t="s">
        <v>569</v>
      </c>
      <c r="F74" s="61">
        <v>2011</v>
      </c>
      <c r="G74" s="61" t="s">
        <v>190</v>
      </c>
      <c r="H74" s="61">
        <v>1</v>
      </c>
      <c r="I74" s="84">
        <v>35514976</v>
      </c>
      <c r="J74" s="84">
        <f t="shared" si="3"/>
        <v>35514976</v>
      </c>
      <c r="K74" s="85">
        <v>0</v>
      </c>
      <c r="L74" s="100">
        <v>25000</v>
      </c>
      <c r="M74" s="108">
        <f t="shared" si="4"/>
        <v>25000</v>
      </c>
    </row>
    <row r="75" spans="1:16" ht="30" x14ac:dyDescent="0.25">
      <c r="A75" s="61">
        <v>68</v>
      </c>
      <c r="B75" s="83" t="s">
        <v>568</v>
      </c>
      <c r="C75" s="61" t="s">
        <v>587</v>
      </c>
      <c r="D75" s="61">
        <v>110700718</v>
      </c>
      <c r="E75" s="61" t="s">
        <v>569</v>
      </c>
      <c r="F75" s="61">
        <v>2011</v>
      </c>
      <c r="G75" s="61" t="s">
        <v>190</v>
      </c>
      <c r="H75" s="61">
        <v>1</v>
      </c>
      <c r="I75" s="84">
        <v>35514976</v>
      </c>
      <c r="J75" s="84">
        <f t="shared" si="3"/>
        <v>35514976</v>
      </c>
      <c r="K75" s="85">
        <v>0</v>
      </c>
      <c r="L75" s="100">
        <v>25000</v>
      </c>
      <c r="M75" s="108">
        <f t="shared" si="4"/>
        <v>25000</v>
      </c>
    </row>
    <row r="76" spans="1:16" x14ac:dyDescent="0.25">
      <c r="A76" s="61">
        <v>69</v>
      </c>
      <c r="B76" s="83" t="s">
        <v>579</v>
      </c>
      <c r="C76" s="61" t="s">
        <v>588</v>
      </c>
      <c r="D76" s="61" t="s">
        <v>589</v>
      </c>
      <c r="E76" s="61" t="s">
        <v>590</v>
      </c>
      <c r="F76" s="61">
        <v>2016</v>
      </c>
      <c r="G76" s="61" t="s">
        <v>190</v>
      </c>
      <c r="H76" s="61">
        <v>1</v>
      </c>
      <c r="I76" s="84">
        <v>35910000</v>
      </c>
      <c r="J76" s="84">
        <f t="shared" si="3"/>
        <v>35910000</v>
      </c>
      <c r="K76" s="85">
        <v>0</v>
      </c>
      <c r="L76" s="100">
        <v>100000</v>
      </c>
      <c r="M76" s="108">
        <f t="shared" si="4"/>
        <v>100000</v>
      </c>
    </row>
    <row r="77" spans="1:16" x14ac:dyDescent="0.25">
      <c r="A77" s="61">
        <v>70</v>
      </c>
      <c r="B77" s="83" t="s">
        <v>591</v>
      </c>
      <c r="C77" s="61" t="s">
        <v>43</v>
      </c>
      <c r="D77" s="61" t="s">
        <v>68</v>
      </c>
      <c r="E77" s="61" t="s">
        <v>43</v>
      </c>
      <c r="F77" s="61">
        <v>2010</v>
      </c>
      <c r="G77" s="61" t="s">
        <v>190</v>
      </c>
      <c r="H77" s="61">
        <v>1</v>
      </c>
      <c r="I77" s="84">
        <v>38394568</v>
      </c>
      <c r="J77" s="84">
        <f t="shared" si="3"/>
        <v>38394568</v>
      </c>
      <c r="K77" s="85">
        <v>0</v>
      </c>
      <c r="L77" s="100">
        <v>200000</v>
      </c>
      <c r="M77" s="108">
        <f t="shared" si="4"/>
        <v>200000</v>
      </c>
    </row>
    <row r="78" spans="1:16" x14ac:dyDescent="0.25">
      <c r="A78" s="61">
        <v>71</v>
      </c>
      <c r="B78" s="83" t="s">
        <v>24</v>
      </c>
      <c r="C78" s="61" t="s">
        <v>400</v>
      </c>
      <c r="D78" s="61" t="s">
        <v>400</v>
      </c>
      <c r="E78" s="61" t="s">
        <v>400</v>
      </c>
      <c r="F78" s="61">
        <v>2013</v>
      </c>
      <c r="G78" s="61" t="s">
        <v>1</v>
      </c>
      <c r="H78" s="61">
        <v>1</v>
      </c>
      <c r="I78" s="84">
        <v>41449694</v>
      </c>
      <c r="J78" s="84">
        <f t="shared" si="3"/>
        <v>41449694</v>
      </c>
      <c r="K78" s="85">
        <v>0</v>
      </c>
      <c r="L78" s="104">
        <v>650000</v>
      </c>
      <c r="M78" s="108">
        <f t="shared" si="4"/>
        <v>650000</v>
      </c>
    </row>
    <row r="79" spans="1:16" x14ac:dyDescent="0.25">
      <c r="A79" s="61">
        <v>72</v>
      </c>
      <c r="B79" s="83" t="s">
        <v>25</v>
      </c>
      <c r="C79" s="61" t="s">
        <v>44</v>
      </c>
      <c r="D79" s="61">
        <v>27</v>
      </c>
      <c r="E79" s="61" t="s">
        <v>400</v>
      </c>
      <c r="F79" s="61">
        <v>2006</v>
      </c>
      <c r="G79" s="61" t="s">
        <v>190</v>
      </c>
      <c r="H79" s="61">
        <v>1</v>
      </c>
      <c r="I79" s="84">
        <v>43092000</v>
      </c>
      <c r="J79" s="84">
        <f t="shared" si="3"/>
        <v>43092000</v>
      </c>
      <c r="K79" s="85">
        <v>0</v>
      </c>
      <c r="L79" s="104">
        <v>730000</v>
      </c>
      <c r="M79" s="108">
        <f t="shared" si="4"/>
        <v>730000</v>
      </c>
    </row>
    <row r="80" spans="1:16" x14ac:dyDescent="0.25">
      <c r="A80" s="61">
        <v>73</v>
      </c>
      <c r="B80" s="83" t="s">
        <v>592</v>
      </c>
      <c r="C80" s="61" t="s">
        <v>593</v>
      </c>
      <c r="D80" s="61">
        <v>4208</v>
      </c>
      <c r="E80" s="61" t="s">
        <v>594</v>
      </c>
      <c r="F80" s="61">
        <v>2008</v>
      </c>
      <c r="G80" s="61" t="s">
        <v>190</v>
      </c>
      <c r="H80" s="61">
        <v>1</v>
      </c>
      <c r="I80" s="84">
        <v>45200000</v>
      </c>
      <c r="J80" s="84">
        <f t="shared" si="3"/>
        <v>45200000</v>
      </c>
      <c r="K80" s="85">
        <v>0</v>
      </c>
      <c r="L80" s="104">
        <v>30000</v>
      </c>
      <c r="M80" s="108">
        <f t="shared" si="4"/>
        <v>30000</v>
      </c>
    </row>
    <row r="81" spans="1:16" x14ac:dyDescent="0.25">
      <c r="A81" s="61">
        <v>74</v>
      </c>
      <c r="B81" s="83" t="s">
        <v>595</v>
      </c>
      <c r="C81" s="61" t="s">
        <v>82</v>
      </c>
      <c r="D81" s="61" t="s">
        <v>596</v>
      </c>
      <c r="E81" s="61" t="s">
        <v>597</v>
      </c>
      <c r="F81" s="61">
        <v>1999</v>
      </c>
      <c r="G81" s="61" t="s">
        <v>190</v>
      </c>
      <c r="H81" s="61">
        <v>1</v>
      </c>
      <c r="I81" s="84">
        <v>45202000</v>
      </c>
      <c r="J81" s="84">
        <f t="shared" si="3"/>
        <v>45202000</v>
      </c>
      <c r="K81" s="85">
        <v>0</v>
      </c>
      <c r="L81" s="104">
        <v>1200000</v>
      </c>
      <c r="M81" s="108">
        <f t="shared" si="4"/>
        <v>1200000</v>
      </c>
    </row>
    <row r="82" spans="1:16" x14ac:dyDescent="0.25">
      <c r="A82" s="61">
        <v>75</v>
      </c>
      <c r="B82" s="83" t="s">
        <v>560</v>
      </c>
      <c r="C82" s="61" t="s">
        <v>598</v>
      </c>
      <c r="D82" s="61" t="s">
        <v>599</v>
      </c>
      <c r="E82" s="61" t="s">
        <v>19</v>
      </c>
      <c r="F82" s="61">
        <v>2012</v>
      </c>
      <c r="G82" s="61" t="s">
        <v>190</v>
      </c>
      <c r="H82" s="61">
        <v>1</v>
      </c>
      <c r="I82" s="84">
        <v>46527248</v>
      </c>
      <c r="J82" s="84">
        <f t="shared" si="3"/>
        <v>46527248</v>
      </c>
      <c r="K82" s="85">
        <v>0</v>
      </c>
      <c r="L82" s="104">
        <v>50000</v>
      </c>
      <c r="M82" s="108">
        <f t="shared" si="4"/>
        <v>50000</v>
      </c>
    </row>
    <row r="83" spans="1:16" x14ac:dyDescent="0.25">
      <c r="A83" s="61">
        <v>76</v>
      </c>
      <c r="B83" s="83" t="s">
        <v>600</v>
      </c>
      <c r="C83" s="61" t="s">
        <v>601</v>
      </c>
      <c r="D83" s="61" t="s">
        <v>602</v>
      </c>
      <c r="E83" s="61" t="s">
        <v>603</v>
      </c>
      <c r="F83" s="61">
        <v>2007</v>
      </c>
      <c r="G83" s="61" t="s">
        <v>190</v>
      </c>
      <c r="H83" s="61">
        <v>1</v>
      </c>
      <c r="I83" s="84">
        <v>53000000</v>
      </c>
      <c r="J83" s="84">
        <f t="shared" si="3"/>
        <v>53000000</v>
      </c>
      <c r="K83" s="85">
        <v>0</v>
      </c>
      <c r="L83" s="104">
        <v>75000</v>
      </c>
      <c r="M83" s="108">
        <f t="shared" si="4"/>
        <v>75000</v>
      </c>
    </row>
    <row r="84" spans="1:16" x14ac:dyDescent="0.25">
      <c r="A84" s="61">
        <v>77</v>
      </c>
      <c r="B84" s="83" t="s">
        <v>604</v>
      </c>
      <c r="C84" s="61" t="s">
        <v>45</v>
      </c>
      <c r="D84" s="61" t="s">
        <v>732</v>
      </c>
      <c r="E84" s="61" t="s">
        <v>400</v>
      </c>
      <c r="F84" s="61">
        <v>2013</v>
      </c>
      <c r="G84" s="61" t="s">
        <v>190</v>
      </c>
      <c r="H84" s="61">
        <v>1</v>
      </c>
      <c r="I84" s="84">
        <v>59170522</v>
      </c>
      <c r="J84" s="84">
        <f t="shared" si="3"/>
        <v>59170522</v>
      </c>
      <c r="K84" s="85">
        <v>0</v>
      </c>
      <c r="L84" s="104">
        <v>80000</v>
      </c>
      <c r="M84" s="108">
        <f t="shared" si="4"/>
        <v>80000</v>
      </c>
    </row>
    <row r="85" spans="1:16" x14ac:dyDescent="0.25">
      <c r="A85" s="61">
        <v>78</v>
      </c>
      <c r="B85" s="83" t="s">
        <v>8</v>
      </c>
      <c r="C85" s="61" t="s">
        <v>46</v>
      </c>
      <c r="D85" s="61">
        <v>71690309</v>
      </c>
      <c r="E85" s="61" t="s">
        <v>605</v>
      </c>
      <c r="F85" s="61">
        <v>2013</v>
      </c>
      <c r="G85" s="61" t="s">
        <v>190</v>
      </c>
      <c r="H85" s="61">
        <v>1</v>
      </c>
      <c r="I85" s="84">
        <v>60181984</v>
      </c>
      <c r="J85" s="84">
        <f t="shared" si="3"/>
        <v>60181984</v>
      </c>
      <c r="K85" s="85">
        <v>0</v>
      </c>
      <c r="L85" s="104">
        <v>80000</v>
      </c>
      <c r="M85" s="108">
        <f t="shared" si="4"/>
        <v>80000</v>
      </c>
    </row>
    <row r="86" spans="1:16" x14ac:dyDescent="0.25">
      <c r="A86" s="61">
        <v>79</v>
      </c>
      <c r="B86" s="83" t="s">
        <v>26</v>
      </c>
      <c r="C86" s="61" t="s">
        <v>400</v>
      </c>
      <c r="D86" s="61">
        <v>14810166</v>
      </c>
      <c r="E86" s="61" t="s">
        <v>83</v>
      </c>
      <c r="F86" s="61">
        <v>2007</v>
      </c>
      <c r="G86" s="61" t="s">
        <v>190</v>
      </c>
      <c r="H86" s="61">
        <v>1</v>
      </c>
      <c r="I86" s="84">
        <v>70253050</v>
      </c>
      <c r="J86" s="84">
        <f t="shared" si="3"/>
        <v>70253050</v>
      </c>
      <c r="K86" s="85">
        <v>0</v>
      </c>
      <c r="L86" s="104">
        <v>180000</v>
      </c>
      <c r="M86" s="108">
        <f t="shared" si="4"/>
        <v>180000</v>
      </c>
    </row>
    <row r="87" spans="1:16" x14ac:dyDescent="0.25">
      <c r="A87" s="61">
        <v>80</v>
      </c>
      <c r="B87" s="83" t="s">
        <v>27</v>
      </c>
      <c r="C87" s="61" t="s">
        <v>47</v>
      </c>
      <c r="D87" s="61">
        <v>4174</v>
      </c>
      <c r="E87" s="61" t="s">
        <v>17</v>
      </c>
      <c r="F87" s="61">
        <v>2006</v>
      </c>
      <c r="G87" s="61" t="s">
        <v>190</v>
      </c>
      <c r="H87" s="61">
        <v>1</v>
      </c>
      <c r="I87" s="84">
        <v>76590658</v>
      </c>
      <c r="J87" s="84">
        <f t="shared" ref="J87:J148" si="5">+H87*I87</f>
        <v>76590658</v>
      </c>
      <c r="K87" s="85">
        <v>0</v>
      </c>
      <c r="L87" s="104">
        <v>75000</v>
      </c>
      <c r="M87" s="108">
        <f t="shared" si="4"/>
        <v>75000</v>
      </c>
    </row>
    <row r="88" spans="1:16" s="62" customFormat="1" x14ac:dyDescent="0.25">
      <c r="A88" s="61">
        <v>81</v>
      </c>
      <c r="B88" s="89" t="s">
        <v>583</v>
      </c>
      <c r="C88" s="90" t="s">
        <v>606</v>
      </c>
      <c r="D88" s="90">
        <v>5658</v>
      </c>
      <c r="E88" s="90" t="s">
        <v>16</v>
      </c>
      <c r="F88" s="90">
        <v>2007</v>
      </c>
      <c r="G88" s="90" t="s">
        <v>190</v>
      </c>
      <c r="H88" s="90">
        <v>1</v>
      </c>
      <c r="I88" s="91">
        <v>76590658</v>
      </c>
      <c r="J88" s="91">
        <f t="shared" si="5"/>
        <v>76590658</v>
      </c>
      <c r="K88" s="92">
        <v>0</v>
      </c>
      <c r="L88" s="104">
        <v>75000</v>
      </c>
      <c r="M88" s="108">
        <f t="shared" si="4"/>
        <v>75000</v>
      </c>
      <c r="P88" s="64"/>
    </row>
    <row r="89" spans="1:16" x14ac:dyDescent="0.25">
      <c r="A89" s="61">
        <v>82</v>
      </c>
      <c r="B89" s="83" t="s">
        <v>28</v>
      </c>
      <c r="C89" s="61" t="s">
        <v>48</v>
      </c>
      <c r="D89" s="61">
        <v>11105</v>
      </c>
      <c r="E89" s="61" t="s">
        <v>400</v>
      </c>
      <c r="F89" s="61">
        <v>2011</v>
      </c>
      <c r="G89" s="61" t="s">
        <v>190</v>
      </c>
      <c r="H89" s="61">
        <v>1</v>
      </c>
      <c r="I89" s="84">
        <v>95930850</v>
      </c>
      <c r="J89" s="84">
        <f t="shared" si="5"/>
        <v>95930850</v>
      </c>
      <c r="K89" s="85">
        <v>0</v>
      </c>
      <c r="L89" s="100">
        <v>1250000</v>
      </c>
      <c r="M89" s="108">
        <f t="shared" si="4"/>
        <v>1250000</v>
      </c>
    </row>
    <row r="90" spans="1:16" x14ac:dyDescent="0.25">
      <c r="A90" s="61">
        <v>83</v>
      </c>
      <c r="B90" s="83" t="s">
        <v>28</v>
      </c>
      <c r="C90" s="61" t="s">
        <v>48</v>
      </c>
      <c r="D90" s="61">
        <v>11056</v>
      </c>
      <c r="E90" s="61" t="s">
        <v>400</v>
      </c>
      <c r="F90" s="61">
        <v>2011</v>
      </c>
      <c r="G90" s="61" t="s">
        <v>190</v>
      </c>
      <c r="H90" s="61">
        <v>1</v>
      </c>
      <c r="I90" s="84">
        <v>95930850</v>
      </c>
      <c r="J90" s="84">
        <f t="shared" si="5"/>
        <v>95930850</v>
      </c>
      <c r="K90" s="85">
        <v>0</v>
      </c>
      <c r="L90" s="100">
        <v>1250000</v>
      </c>
      <c r="M90" s="108">
        <f t="shared" si="4"/>
        <v>1250000</v>
      </c>
    </row>
    <row r="91" spans="1:16" x14ac:dyDescent="0.25">
      <c r="A91" s="61">
        <v>84</v>
      </c>
      <c r="B91" s="83" t="s">
        <v>607</v>
      </c>
      <c r="C91" s="61" t="s">
        <v>49</v>
      </c>
      <c r="D91" s="61">
        <v>950</v>
      </c>
      <c r="E91" s="61" t="s">
        <v>16</v>
      </c>
      <c r="F91" s="61">
        <v>1999</v>
      </c>
      <c r="G91" s="61" t="s">
        <v>190</v>
      </c>
      <c r="H91" s="61">
        <v>1</v>
      </c>
      <c r="I91" s="84">
        <v>113500000</v>
      </c>
      <c r="J91" s="84">
        <f t="shared" si="5"/>
        <v>113500000</v>
      </c>
      <c r="K91" s="85">
        <v>0</v>
      </c>
      <c r="L91" s="100">
        <v>650000</v>
      </c>
      <c r="M91" s="108">
        <f t="shared" si="4"/>
        <v>650000</v>
      </c>
    </row>
    <row r="92" spans="1:16" x14ac:dyDescent="0.25">
      <c r="A92" s="61">
        <v>85</v>
      </c>
      <c r="B92" s="83" t="s">
        <v>607</v>
      </c>
      <c r="C92" s="61" t="s">
        <v>50</v>
      </c>
      <c r="D92" s="61">
        <v>2360</v>
      </c>
      <c r="E92" s="61" t="s">
        <v>16</v>
      </c>
      <c r="F92" s="61">
        <v>2009</v>
      </c>
      <c r="G92" s="61" t="s">
        <v>190</v>
      </c>
      <c r="H92" s="61">
        <v>1</v>
      </c>
      <c r="I92" s="84">
        <v>114000000</v>
      </c>
      <c r="J92" s="84">
        <f t="shared" si="5"/>
        <v>114000000</v>
      </c>
      <c r="K92" s="85">
        <v>0</v>
      </c>
      <c r="L92" s="100">
        <v>650000</v>
      </c>
      <c r="M92" s="108">
        <f t="shared" si="4"/>
        <v>650000</v>
      </c>
    </row>
    <row r="93" spans="1:16" x14ac:dyDescent="0.25">
      <c r="A93" s="61">
        <v>86</v>
      </c>
      <c r="B93" s="83" t="s">
        <v>607</v>
      </c>
      <c r="C93" s="61" t="s">
        <v>50</v>
      </c>
      <c r="D93" s="61">
        <v>14859</v>
      </c>
      <c r="E93" s="61" t="s">
        <v>16</v>
      </c>
      <c r="F93" s="61">
        <v>2009</v>
      </c>
      <c r="G93" s="61" t="s">
        <v>190</v>
      </c>
      <c r="H93" s="61">
        <v>1</v>
      </c>
      <c r="I93" s="84">
        <v>114000000</v>
      </c>
      <c r="J93" s="84">
        <f t="shared" si="5"/>
        <v>114000000</v>
      </c>
      <c r="K93" s="85">
        <v>0</v>
      </c>
      <c r="L93" s="100">
        <v>650000</v>
      </c>
      <c r="M93" s="108">
        <f t="shared" si="4"/>
        <v>650000</v>
      </c>
    </row>
    <row r="94" spans="1:16" x14ac:dyDescent="0.25">
      <c r="A94" s="61">
        <v>87</v>
      </c>
      <c r="B94" s="83" t="s">
        <v>607</v>
      </c>
      <c r="C94" s="61" t="s">
        <v>50</v>
      </c>
      <c r="D94" s="61">
        <v>2136</v>
      </c>
      <c r="E94" s="61" t="s">
        <v>16</v>
      </c>
      <c r="F94" s="61">
        <v>2009</v>
      </c>
      <c r="G94" s="61" t="s">
        <v>190</v>
      </c>
      <c r="H94" s="61">
        <v>1</v>
      </c>
      <c r="I94" s="84">
        <v>114000000</v>
      </c>
      <c r="J94" s="84">
        <f t="shared" si="5"/>
        <v>114000000</v>
      </c>
      <c r="K94" s="85">
        <v>0</v>
      </c>
      <c r="L94" s="100">
        <v>650000</v>
      </c>
      <c r="M94" s="108">
        <f t="shared" si="4"/>
        <v>650000</v>
      </c>
    </row>
    <row r="95" spans="1:16" x14ac:dyDescent="0.25">
      <c r="A95" s="61">
        <v>88</v>
      </c>
      <c r="B95" s="83" t="s">
        <v>607</v>
      </c>
      <c r="C95" s="61" t="s">
        <v>50</v>
      </c>
      <c r="D95" s="61">
        <v>4313</v>
      </c>
      <c r="E95" s="61" t="s">
        <v>16</v>
      </c>
      <c r="F95" s="61">
        <v>2009</v>
      </c>
      <c r="G95" s="61" t="s">
        <v>190</v>
      </c>
      <c r="H95" s="61">
        <v>1</v>
      </c>
      <c r="I95" s="84">
        <v>114000000</v>
      </c>
      <c r="J95" s="84">
        <f t="shared" si="5"/>
        <v>114000000</v>
      </c>
      <c r="K95" s="85">
        <v>0</v>
      </c>
      <c r="L95" s="100">
        <v>650000</v>
      </c>
      <c r="M95" s="108">
        <f t="shared" si="4"/>
        <v>650000</v>
      </c>
    </row>
    <row r="96" spans="1:16" x14ac:dyDescent="0.25">
      <c r="A96" s="61">
        <v>89</v>
      </c>
      <c r="B96" s="83" t="s">
        <v>12</v>
      </c>
      <c r="C96" s="61" t="s">
        <v>608</v>
      </c>
      <c r="D96" s="61">
        <v>30024</v>
      </c>
      <c r="E96" s="61" t="s">
        <v>609</v>
      </c>
      <c r="F96" s="61">
        <v>2007</v>
      </c>
      <c r="G96" s="61" t="s">
        <v>190</v>
      </c>
      <c r="H96" s="61">
        <v>1</v>
      </c>
      <c r="I96" s="84">
        <v>118634265</v>
      </c>
      <c r="J96" s="84">
        <f t="shared" si="5"/>
        <v>118634265</v>
      </c>
      <c r="K96" s="85">
        <v>0</v>
      </c>
      <c r="L96" s="100">
        <v>450000</v>
      </c>
      <c r="M96" s="108">
        <f t="shared" si="4"/>
        <v>450000</v>
      </c>
    </row>
    <row r="97" spans="1:13" x14ac:dyDescent="0.25">
      <c r="A97" s="61">
        <v>90</v>
      </c>
      <c r="B97" s="83" t="s">
        <v>27</v>
      </c>
      <c r="C97" s="61" t="s">
        <v>610</v>
      </c>
      <c r="D97" s="61">
        <v>7523</v>
      </c>
      <c r="E97" s="61" t="s">
        <v>17</v>
      </c>
      <c r="F97" s="61">
        <v>2012</v>
      </c>
      <c r="G97" s="61" t="s">
        <v>190</v>
      </c>
      <c r="H97" s="61">
        <v>1</v>
      </c>
      <c r="I97" s="84">
        <v>126432739</v>
      </c>
      <c r="J97" s="84">
        <f t="shared" si="5"/>
        <v>126432739</v>
      </c>
      <c r="K97" s="85">
        <v>0</v>
      </c>
      <c r="L97" s="105">
        <v>170000</v>
      </c>
      <c r="M97" s="108">
        <f t="shared" si="4"/>
        <v>170000</v>
      </c>
    </row>
    <row r="98" spans="1:13" x14ac:dyDescent="0.25">
      <c r="A98" s="61">
        <v>91</v>
      </c>
      <c r="B98" s="83" t="s">
        <v>611</v>
      </c>
      <c r="C98" s="61">
        <v>2100</v>
      </c>
      <c r="D98" s="61" t="s">
        <v>612</v>
      </c>
      <c r="E98" s="61" t="s">
        <v>581</v>
      </c>
      <c r="F98" s="61">
        <v>2003</v>
      </c>
      <c r="G98" s="61" t="s">
        <v>190</v>
      </c>
      <c r="H98" s="61">
        <v>1</v>
      </c>
      <c r="I98" s="84">
        <v>132000000</v>
      </c>
      <c r="J98" s="84">
        <f t="shared" si="5"/>
        <v>132000000</v>
      </c>
      <c r="K98" s="85">
        <v>0</v>
      </c>
      <c r="L98" s="100">
        <v>250000</v>
      </c>
      <c r="M98" s="108">
        <f t="shared" si="4"/>
        <v>250000</v>
      </c>
    </row>
    <row r="99" spans="1:13" x14ac:dyDescent="0.25">
      <c r="A99" s="61">
        <v>92</v>
      </c>
      <c r="B99" s="83" t="s">
        <v>613</v>
      </c>
      <c r="C99" s="61" t="s">
        <v>614</v>
      </c>
      <c r="D99" s="93">
        <v>200706010024</v>
      </c>
      <c r="E99" s="61" t="s">
        <v>615</v>
      </c>
      <c r="F99" s="61">
        <v>2007</v>
      </c>
      <c r="G99" s="61" t="s">
        <v>88</v>
      </c>
      <c r="H99" s="61">
        <v>1</v>
      </c>
      <c r="I99" s="84">
        <v>132372975</v>
      </c>
      <c r="J99" s="84">
        <f t="shared" si="5"/>
        <v>132372975</v>
      </c>
      <c r="K99" s="85">
        <v>0</v>
      </c>
      <c r="L99" s="100">
        <v>380000</v>
      </c>
      <c r="M99" s="108">
        <f t="shared" si="4"/>
        <v>380000</v>
      </c>
    </row>
    <row r="100" spans="1:13" x14ac:dyDescent="0.25">
      <c r="A100" s="61">
        <v>93</v>
      </c>
      <c r="B100" s="83" t="s">
        <v>29</v>
      </c>
      <c r="C100" s="61">
        <v>5348</v>
      </c>
      <c r="D100" s="61" t="s">
        <v>69</v>
      </c>
      <c r="E100" s="61" t="s">
        <v>84</v>
      </c>
      <c r="F100" s="61">
        <v>2012</v>
      </c>
      <c r="G100" s="61" t="s">
        <v>190</v>
      </c>
      <c r="H100" s="61">
        <v>1</v>
      </c>
      <c r="I100" s="84">
        <v>136547359</v>
      </c>
      <c r="J100" s="84">
        <f t="shared" si="5"/>
        <v>136547359</v>
      </c>
      <c r="K100" s="85">
        <v>0</v>
      </c>
      <c r="L100" s="100">
        <v>270000</v>
      </c>
      <c r="M100" s="108">
        <f t="shared" si="4"/>
        <v>270000</v>
      </c>
    </row>
    <row r="101" spans="1:13" x14ac:dyDescent="0.25">
      <c r="A101" s="61">
        <v>94</v>
      </c>
      <c r="B101" s="83" t="s">
        <v>29</v>
      </c>
      <c r="C101" s="61">
        <v>5348</v>
      </c>
      <c r="D101" s="61" t="s">
        <v>70</v>
      </c>
      <c r="E101" s="61" t="s">
        <v>84</v>
      </c>
      <c r="F101" s="61">
        <v>2012</v>
      </c>
      <c r="G101" s="61" t="s">
        <v>190</v>
      </c>
      <c r="H101" s="61">
        <v>1</v>
      </c>
      <c r="I101" s="84">
        <v>136547359</v>
      </c>
      <c r="J101" s="84">
        <f t="shared" si="5"/>
        <v>136547359</v>
      </c>
      <c r="K101" s="85">
        <v>0</v>
      </c>
      <c r="L101" s="100">
        <v>270000</v>
      </c>
      <c r="M101" s="108">
        <f t="shared" si="4"/>
        <v>270000</v>
      </c>
    </row>
    <row r="102" spans="1:13" x14ac:dyDescent="0.25">
      <c r="A102" s="61">
        <v>95</v>
      </c>
      <c r="B102" s="83" t="s">
        <v>12</v>
      </c>
      <c r="C102" s="61" t="s">
        <v>616</v>
      </c>
      <c r="D102" s="61">
        <v>50183</v>
      </c>
      <c r="E102" s="61" t="s">
        <v>617</v>
      </c>
      <c r="F102" s="61">
        <v>2011</v>
      </c>
      <c r="G102" s="61" t="s">
        <v>190</v>
      </c>
      <c r="H102" s="61">
        <v>1</v>
      </c>
      <c r="I102" s="84">
        <v>145899360</v>
      </c>
      <c r="J102" s="84">
        <f t="shared" si="5"/>
        <v>145899360</v>
      </c>
      <c r="K102" s="85">
        <v>0</v>
      </c>
      <c r="L102" s="100">
        <v>450000</v>
      </c>
      <c r="M102" s="108">
        <f t="shared" si="4"/>
        <v>450000</v>
      </c>
    </row>
    <row r="103" spans="1:13" ht="30" x14ac:dyDescent="0.25">
      <c r="A103" s="61">
        <v>96</v>
      </c>
      <c r="B103" s="83" t="s">
        <v>7</v>
      </c>
      <c r="C103" s="61" t="s">
        <v>618</v>
      </c>
      <c r="D103" s="61" t="s">
        <v>619</v>
      </c>
      <c r="E103" s="61" t="s">
        <v>620</v>
      </c>
      <c r="F103" s="61">
        <v>2015</v>
      </c>
      <c r="G103" s="61" t="s">
        <v>190</v>
      </c>
      <c r="H103" s="61">
        <v>1</v>
      </c>
      <c r="I103" s="84">
        <v>153409892</v>
      </c>
      <c r="J103" s="84">
        <f t="shared" si="5"/>
        <v>153409892</v>
      </c>
      <c r="K103" s="85">
        <v>0</v>
      </c>
      <c r="L103" s="100">
        <v>300000</v>
      </c>
      <c r="M103" s="108">
        <f t="shared" si="4"/>
        <v>300000</v>
      </c>
    </row>
    <row r="104" spans="1:13" x14ac:dyDescent="0.25">
      <c r="A104" s="61">
        <v>97</v>
      </c>
      <c r="B104" s="83" t="s">
        <v>30</v>
      </c>
      <c r="C104" s="61" t="s">
        <v>51</v>
      </c>
      <c r="D104" s="61" t="s">
        <v>71</v>
      </c>
      <c r="E104" s="61" t="s">
        <v>597</v>
      </c>
      <c r="F104" s="61">
        <v>2011</v>
      </c>
      <c r="G104" s="61" t="s">
        <v>190</v>
      </c>
      <c r="H104" s="61">
        <v>1</v>
      </c>
      <c r="I104" s="84">
        <v>153920248</v>
      </c>
      <c r="J104" s="84">
        <f t="shared" si="5"/>
        <v>153920248</v>
      </c>
      <c r="K104" s="85">
        <v>0</v>
      </c>
      <c r="L104" s="104">
        <v>840000</v>
      </c>
      <c r="M104" s="108">
        <f t="shared" si="4"/>
        <v>840000</v>
      </c>
    </row>
    <row r="105" spans="1:13" x14ac:dyDescent="0.25">
      <c r="A105" s="61">
        <v>98</v>
      </c>
      <c r="B105" s="83" t="s">
        <v>611</v>
      </c>
      <c r="C105" s="61">
        <v>5100</v>
      </c>
      <c r="D105" s="61" t="s">
        <v>621</v>
      </c>
      <c r="E105" s="61" t="s">
        <v>581</v>
      </c>
      <c r="F105" s="61">
        <v>2015</v>
      </c>
      <c r="G105" s="61" t="s">
        <v>190</v>
      </c>
      <c r="H105" s="61">
        <v>1</v>
      </c>
      <c r="I105" s="84">
        <v>165000000</v>
      </c>
      <c r="J105" s="84">
        <f t="shared" si="5"/>
        <v>165000000</v>
      </c>
      <c r="K105" s="85">
        <v>0</v>
      </c>
      <c r="L105" s="104">
        <v>250000</v>
      </c>
      <c r="M105" s="108">
        <f t="shared" si="4"/>
        <v>250000</v>
      </c>
    </row>
    <row r="106" spans="1:13" x14ac:dyDescent="0.25">
      <c r="A106" s="61">
        <v>99</v>
      </c>
      <c r="B106" s="83" t="s">
        <v>622</v>
      </c>
      <c r="C106" s="61">
        <v>172</v>
      </c>
      <c r="D106" s="61" t="s">
        <v>72</v>
      </c>
      <c r="E106" s="61" t="s">
        <v>83</v>
      </c>
      <c r="F106" s="61">
        <v>2013</v>
      </c>
      <c r="G106" s="61" t="s">
        <v>190</v>
      </c>
      <c r="H106" s="61">
        <v>1</v>
      </c>
      <c r="I106" s="84">
        <v>165879754</v>
      </c>
      <c r="J106" s="84">
        <f t="shared" si="5"/>
        <v>165879754</v>
      </c>
      <c r="K106" s="85">
        <v>0</v>
      </c>
      <c r="L106" s="104">
        <v>400000</v>
      </c>
      <c r="M106" s="108">
        <f t="shared" si="4"/>
        <v>400000</v>
      </c>
    </row>
    <row r="107" spans="1:13" x14ac:dyDescent="0.25">
      <c r="A107" s="61">
        <v>100</v>
      </c>
      <c r="B107" s="83" t="s">
        <v>623</v>
      </c>
      <c r="C107" s="61" t="s">
        <v>624</v>
      </c>
      <c r="D107" s="61" t="s">
        <v>625</v>
      </c>
      <c r="E107" s="61" t="s">
        <v>626</v>
      </c>
      <c r="F107" s="61">
        <v>2007</v>
      </c>
      <c r="G107" s="61" t="s">
        <v>190</v>
      </c>
      <c r="H107" s="61">
        <v>1</v>
      </c>
      <c r="I107" s="84">
        <v>165930025</v>
      </c>
      <c r="J107" s="84">
        <f t="shared" si="5"/>
        <v>165930025</v>
      </c>
      <c r="K107" s="85">
        <v>0</v>
      </c>
      <c r="L107" s="104">
        <v>350000</v>
      </c>
      <c r="M107" s="108">
        <f t="shared" si="4"/>
        <v>350000</v>
      </c>
    </row>
    <row r="108" spans="1:13" ht="30" x14ac:dyDescent="0.25">
      <c r="A108" s="61">
        <v>101</v>
      </c>
      <c r="B108" s="83" t="s">
        <v>31</v>
      </c>
      <c r="C108" s="61" t="s">
        <v>52</v>
      </c>
      <c r="D108" s="61">
        <v>1035</v>
      </c>
      <c r="E108" s="61" t="s">
        <v>16</v>
      </c>
      <c r="F108" s="61">
        <v>2007</v>
      </c>
      <c r="G108" s="61" t="s">
        <v>190</v>
      </c>
      <c r="H108" s="61">
        <v>1</v>
      </c>
      <c r="I108" s="84">
        <v>173739530</v>
      </c>
      <c r="J108" s="84">
        <f t="shared" si="5"/>
        <v>173739530</v>
      </c>
      <c r="K108" s="85">
        <v>0</v>
      </c>
      <c r="L108" s="104">
        <v>250000</v>
      </c>
      <c r="M108" s="108">
        <f t="shared" si="4"/>
        <v>250000</v>
      </c>
    </row>
    <row r="109" spans="1:13" x14ac:dyDescent="0.25">
      <c r="A109" s="61">
        <v>102</v>
      </c>
      <c r="B109" s="83" t="s">
        <v>32</v>
      </c>
      <c r="C109" s="61" t="s">
        <v>53</v>
      </c>
      <c r="D109" s="61" t="s">
        <v>627</v>
      </c>
      <c r="E109" s="61" t="s">
        <v>85</v>
      </c>
      <c r="F109" s="61">
        <v>2010</v>
      </c>
      <c r="G109" s="61" t="s">
        <v>190</v>
      </c>
      <c r="H109" s="61">
        <v>1</v>
      </c>
      <c r="I109" s="84">
        <v>180633815</v>
      </c>
      <c r="J109" s="84">
        <f t="shared" si="5"/>
        <v>180633815</v>
      </c>
      <c r="K109" s="85">
        <v>0</v>
      </c>
      <c r="L109" s="104">
        <v>300000</v>
      </c>
      <c r="M109" s="108">
        <f t="shared" si="4"/>
        <v>300000</v>
      </c>
    </row>
    <row r="110" spans="1:13" x14ac:dyDescent="0.25">
      <c r="A110" s="61">
        <v>103</v>
      </c>
      <c r="B110" s="83" t="s">
        <v>12</v>
      </c>
      <c r="C110" s="61" t="s">
        <v>54</v>
      </c>
      <c r="D110" s="61">
        <v>12070103020</v>
      </c>
      <c r="E110" s="61" t="s">
        <v>385</v>
      </c>
      <c r="F110" s="61">
        <v>2013</v>
      </c>
      <c r="G110" s="61" t="s">
        <v>190</v>
      </c>
      <c r="H110" s="61">
        <v>1</v>
      </c>
      <c r="I110" s="84">
        <v>249021924</v>
      </c>
      <c r="J110" s="84">
        <f t="shared" si="5"/>
        <v>249021924</v>
      </c>
      <c r="K110" s="85">
        <v>0</v>
      </c>
      <c r="L110" s="104">
        <v>450000</v>
      </c>
      <c r="M110" s="108">
        <f t="shared" si="4"/>
        <v>450000</v>
      </c>
    </row>
    <row r="111" spans="1:13" x14ac:dyDescent="0.25">
      <c r="A111" s="61">
        <v>104</v>
      </c>
      <c r="B111" s="83" t="s">
        <v>12</v>
      </c>
      <c r="C111" s="61" t="s">
        <v>54</v>
      </c>
      <c r="D111" s="61">
        <v>12070103103</v>
      </c>
      <c r="E111" s="61" t="s">
        <v>385</v>
      </c>
      <c r="F111" s="61">
        <v>2013</v>
      </c>
      <c r="G111" s="61" t="s">
        <v>190</v>
      </c>
      <c r="H111" s="61">
        <v>1</v>
      </c>
      <c r="I111" s="84">
        <v>249021924</v>
      </c>
      <c r="J111" s="84">
        <f t="shared" si="5"/>
        <v>249021924</v>
      </c>
      <c r="K111" s="85">
        <v>0</v>
      </c>
      <c r="L111" s="104">
        <v>450000</v>
      </c>
      <c r="M111" s="108">
        <f t="shared" si="4"/>
        <v>450000</v>
      </c>
    </row>
    <row r="112" spans="1:13" x14ac:dyDescent="0.25">
      <c r="A112" s="61">
        <v>105</v>
      </c>
      <c r="B112" s="83" t="s">
        <v>607</v>
      </c>
      <c r="C112" s="61" t="s">
        <v>19</v>
      </c>
      <c r="D112" s="94">
        <v>79002009</v>
      </c>
      <c r="E112" s="61" t="s">
        <v>628</v>
      </c>
      <c r="F112" s="61">
        <v>2011</v>
      </c>
      <c r="G112" s="61" t="s">
        <v>190</v>
      </c>
      <c r="H112" s="61">
        <v>1</v>
      </c>
      <c r="I112" s="84">
        <v>249699682</v>
      </c>
      <c r="J112" s="84">
        <f t="shared" si="5"/>
        <v>249699682</v>
      </c>
      <c r="K112" s="85">
        <v>0</v>
      </c>
      <c r="L112" s="100">
        <v>650000</v>
      </c>
      <c r="M112" s="108">
        <f t="shared" si="4"/>
        <v>650000</v>
      </c>
    </row>
    <row r="113" spans="1:16" x14ac:dyDescent="0.25">
      <c r="A113" s="61">
        <v>106</v>
      </c>
      <c r="B113" s="83" t="s">
        <v>607</v>
      </c>
      <c r="C113" s="61" t="s">
        <v>55</v>
      </c>
      <c r="D113" s="61">
        <v>9103186</v>
      </c>
      <c r="E113" s="61" t="s">
        <v>18</v>
      </c>
      <c r="F113" s="61">
        <v>2012</v>
      </c>
      <c r="G113" s="61" t="s">
        <v>190</v>
      </c>
      <c r="H113" s="61">
        <v>1</v>
      </c>
      <c r="I113" s="84">
        <v>287255184</v>
      </c>
      <c r="J113" s="84">
        <f t="shared" si="5"/>
        <v>287255184</v>
      </c>
      <c r="K113" s="85">
        <v>0</v>
      </c>
      <c r="L113" s="100">
        <v>650000</v>
      </c>
      <c r="M113" s="108">
        <f t="shared" si="4"/>
        <v>650000</v>
      </c>
    </row>
    <row r="114" spans="1:16" x14ac:dyDescent="0.25">
      <c r="A114" s="61">
        <v>107</v>
      </c>
      <c r="B114" s="83" t="s">
        <v>607</v>
      </c>
      <c r="C114" s="61" t="s">
        <v>55</v>
      </c>
      <c r="D114" s="61">
        <v>9103103</v>
      </c>
      <c r="E114" s="61" t="s">
        <v>18</v>
      </c>
      <c r="F114" s="61">
        <v>2012</v>
      </c>
      <c r="G114" s="61" t="s">
        <v>190</v>
      </c>
      <c r="H114" s="61">
        <v>1</v>
      </c>
      <c r="I114" s="84">
        <v>287255184</v>
      </c>
      <c r="J114" s="84">
        <f t="shared" si="5"/>
        <v>287255184</v>
      </c>
      <c r="K114" s="85">
        <v>0</v>
      </c>
      <c r="L114" s="100">
        <v>650000</v>
      </c>
      <c r="M114" s="108">
        <f t="shared" si="4"/>
        <v>650000</v>
      </c>
    </row>
    <row r="115" spans="1:16" x14ac:dyDescent="0.25">
      <c r="A115" s="61">
        <v>108</v>
      </c>
      <c r="B115" s="83" t="s">
        <v>629</v>
      </c>
      <c r="C115" s="61" t="s">
        <v>400</v>
      </c>
      <c r="D115" s="61">
        <v>210061</v>
      </c>
      <c r="E115" s="61" t="s">
        <v>630</v>
      </c>
      <c r="F115" s="61">
        <v>2007</v>
      </c>
      <c r="G115" s="61" t="s">
        <v>190</v>
      </c>
      <c r="H115" s="61">
        <v>1</v>
      </c>
      <c r="I115" s="84">
        <v>292286047</v>
      </c>
      <c r="J115" s="84">
        <f t="shared" si="5"/>
        <v>292286047</v>
      </c>
      <c r="K115" s="85">
        <v>0</v>
      </c>
      <c r="L115" s="100">
        <v>780000</v>
      </c>
      <c r="M115" s="108">
        <f t="shared" si="4"/>
        <v>780000</v>
      </c>
    </row>
    <row r="116" spans="1:16" x14ac:dyDescent="0.25">
      <c r="A116" s="61">
        <v>109</v>
      </c>
      <c r="B116" s="83" t="s">
        <v>33</v>
      </c>
      <c r="C116" s="61" t="s">
        <v>56</v>
      </c>
      <c r="D116" s="61" t="s">
        <v>74</v>
      </c>
      <c r="E116" s="61" t="s">
        <v>83</v>
      </c>
      <c r="F116" s="61">
        <v>2013</v>
      </c>
      <c r="G116" s="61" t="s">
        <v>190</v>
      </c>
      <c r="H116" s="61">
        <v>1</v>
      </c>
      <c r="I116" s="84">
        <v>298381265</v>
      </c>
      <c r="J116" s="84">
        <f t="shared" si="5"/>
        <v>298381265</v>
      </c>
      <c r="K116" s="85">
        <v>0</v>
      </c>
      <c r="L116" s="100">
        <v>780000</v>
      </c>
      <c r="M116" s="108">
        <f t="shared" si="4"/>
        <v>780000</v>
      </c>
    </row>
    <row r="117" spans="1:16" x14ac:dyDescent="0.25">
      <c r="A117" s="61">
        <v>110</v>
      </c>
      <c r="B117" s="83" t="s">
        <v>631</v>
      </c>
      <c r="C117" s="61" t="s">
        <v>632</v>
      </c>
      <c r="D117" s="61">
        <v>21501091</v>
      </c>
      <c r="E117" s="61" t="s">
        <v>633</v>
      </c>
      <c r="F117" s="61">
        <v>2006</v>
      </c>
      <c r="G117" s="61" t="s">
        <v>190</v>
      </c>
      <c r="H117" s="61">
        <v>1</v>
      </c>
      <c r="I117" s="84">
        <v>300000000</v>
      </c>
      <c r="J117" s="84">
        <f t="shared" si="5"/>
        <v>300000000</v>
      </c>
      <c r="K117" s="85">
        <v>0</v>
      </c>
      <c r="L117" s="104">
        <v>850000</v>
      </c>
      <c r="M117" s="108">
        <f t="shared" si="4"/>
        <v>850000</v>
      </c>
    </row>
    <row r="118" spans="1:16" x14ac:dyDescent="0.25">
      <c r="A118" s="61">
        <v>111</v>
      </c>
      <c r="B118" s="83" t="s">
        <v>634</v>
      </c>
      <c r="C118" s="61" t="s">
        <v>635</v>
      </c>
      <c r="D118" s="61" t="s">
        <v>636</v>
      </c>
      <c r="E118" s="61" t="s">
        <v>637</v>
      </c>
      <c r="F118" s="61">
        <v>2011</v>
      </c>
      <c r="G118" s="61" t="s">
        <v>190</v>
      </c>
      <c r="H118" s="61">
        <v>1</v>
      </c>
      <c r="I118" s="84">
        <v>327364215</v>
      </c>
      <c r="J118" s="84">
        <f t="shared" si="5"/>
        <v>327364215</v>
      </c>
      <c r="K118" s="85">
        <v>0</v>
      </c>
      <c r="L118" s="104">
        <v>600000</v>
      </c>
      <c r="M118" s="108">
        <f t="shared" si="4"/>
        <v>600000</v>
      </c>
    </row>
    <row r="119" spans="1:16" x14ac:dyDescent="0.25">
      <c r="A119" s="61">
        <v>112</v>
      </c>
      <c r="B119" s="83" t="s">
        <v>607</v>
      </c>
      <c r="C119" s="61" t="s">
        <v>57</v>
      </c>
      <c r="D119" s="61" t="s">
        <v>75</v>
      </c>
      <c r="E119" s="61" t="s">
        <v>83</v>
      </c>
      <c r="F119" s="61">
        <v>2015</v>
      </c>
      <c r="G119" s="61" t="s">
        <v>190</v>
      </c>
      <c r="H119" s="61">
        <v>1</v>
      </c>
      <c r="I119" s="84">
        <v>331593409</v>
      </c>
      <c r="J119" s="84">
        <f t="shared" si="5"/>
        <v>331593409</v>
      </c>
      <c r="K119" s="85">
        <v>0</v>
      </c>
      <c r="L119" s="104">
        <v>650000</v>
      </c>
      <c r="M119" s="108">
        <f t="shared" si="4"/>
        <v>650000</v>
      </c>
    </row>
    <row r="120" spans="1:16" x14ac:dyDescent="0.25">
      <c r="A120" s="61">
        <v>113</v>
      </c>
      <c r="B120" s="83" t="s">
        <v>638</v>
      </c>
      <c r="C120" s="61" t="s">
        <v>639</v>
      </c>
      <c r="D120" s="61" t="s">
        <v>639</v>
      </c>
      <c r="E120" s="61" t="s">
        <v>640</v>
      </c>
      <c r="F120" s="61">
        <v>2015</v>
      </c>
      <c r="G120" s="61" t="s">
        <v>190</v>
      </c>
      <c r="H120" s="61">
        <v>1</v>
      </c>
      <c r="I120" s="84">
        <v>362679644</v>
      </c>
      <c r="J120" s="84">
        <f t="shared" si="5"/>
        <v>362679644</v>
      </c>
      <c r="K120" s="85">
        <v>0</v>
      </c>
      <c r="L120" s="104">
        <v>850000</v>
      </c>
      <c r="M120" s="108">
        <f t="shared" si="4"/>
        <v>850000</v>
      </c>
    </row>
    <row r="121" spans="1:16" x14ac:dyDescent="0.25">
      <c r="A121" s="61">
        <v>114</v>
      </c>
      <c r="B121" s="83" t="s">
        <v>641</v>
      </c>
      <c r="C121" s="61" t="s">
        <v>642</v>
      </c>
      <c r="D121" s="61">
        <v>101315001</v>
      </c>
      <c r="E121" s="61" t="s">
        <v>643</v>
      </c>
      <c r="F121" s="61">
        <v>2011</v>
      </c>
      <c r="G121" s="61" t="s">
        <v>190</v>
      </c>
      <c r="H121" s="61">
        <v>1</v>
      </c>
      <c r="I121" s="84">
        <v>381924918</v>
      </c>
      <c r="J121" s="84">
        <f t="shared" si="5"/>
        <v>381924918</v>
      </c>
      <c r="K121" s="85">
        <v>0</v>
      </c>
      <c r="L121" s="104">
        <v>900000</v>
      </c>
      <c r="M121" s="108">
        <f t="shared" si="4"/>
        <v>900000</v>
      </c>
    </row>
    <row r="122" spans="1:16" x14ac:dyDescent="0.25">
      <c r="A122" s="61">
        <v>115</v>
      </c>
      <c r="B122" s="83" t="s">
        <v>34</v>
      </c>
      <c r="C122" s="61" t="s">
        <v>400</v>
      </c>
      <c r="D122" s="61" t="s">
        <v>400</v>
      </c>
      <c r="E122" s="61" t="s">
        <v>400</v>
      </c>
      <c r="F122" s="61">
        <v>2013</v>
      </c>
      <c r="G122" s="61" t="s">
        <v>190</v>
      </c>
      <c r="H122" s="61">
        <v>1</v>
      </c>
      <c r="I122" s="84">
        <v>388713000</v>
      </c>
      <c r="J122" s="84">
        <f t="shared" si="5"/>
        <v>388713000</v>
      </c>
      <c r="K122" s="85">
        <v>0</v>
      </c>
      <c r="L122" s="104">
        <v>1800000</v>
      </c>
      <c r="M122" s="108">
        <f t="shared" si="4"/>
        <v>1800000</v>
      </c>
    </row>
    <row r="123" spans="1:16" s="62" customFormat="1" x14ac:dyDescent="0.25">
      <c r="A123" s="61">
        <v>116</v>
      </c>
      <c r="B123" s="89" t="s">
        <v>644</v>
      </c>
      <c r="C123" s="90" t="s">
        <v>645</v>
      </c>
      <c r="D123" s="90">
        <v>220624</v>
      </c>
      <c r="E123" s="90" t="s">
        <v>11</v>
      </c>
      <c r="F123" s="90">
        <v>2011</v>
      </c>
      <c r="G123" s="90" t="s">
        <v>190</v>
      </c>
      <c r="H123" s="90">
        <v>1</v>
      </c>
      <c r="I123" s="91">
        <v>460000000</v>
      </c>
      <c r="J123" s="91">
        <f t="shared" si="5"/>
        <v>460000000</v>
      </c>
      <c r="K123" s="92">
        <v>0</v>
      </c>
      <c r="L123" s="104">
        <v>1200000</v>
      </c>
      <c r="M123" s="108">
        <f t="shared" si="4"/>
        <v>1200000</v>
      </c>
      <c r="P123" s="64"/>
    </row>
    <row r="124" spans="1:16" s="63" customFormat="1" ht="28.5" customHeight="1" x14ac:dyDescent="0.2">
      <c r="A124" s="95" t="s">
        <v>480</v>
      </c>
      <c r="B124" s="80" t="s">
        <v>544</v>
      </c>
      <c r="C124" s="80"/>
      <c r="D124" s="80"/>
      <c r="E124" s="80"/>
      <c r="F124" s="80"/>
      <c r="G124" s="80"/>
      <c r="H124" s="77">
        <f>SUM(H125:H186)</f>
        <v>173</v>
      </c>
      <c r="I124" s="77"/>
      <c r="J124" s="78">
        <f>SUM(J125:J186)</f>
        <v>431960677.07586241</v>
      </c>
      <c r="K124" s="81">
        <f t="shared" ref="K124" si="6">SUM(K125:K186)</f>
        <v>0</v>
      </c>
      <c r="L124" s="81">
        <f>SUM(L125:L186)</f>
        <v>2402000</v>
      </c>
      <c r="M124" s="99">
        <f>SUM(M125:M186)</f>
        <v>4491000</v>
      </c>
      <c r="P124" s="70"/>
    </row>
    <row r="125" spans="1:16" s="62" customFormat="1" x14ac:dyDescent="0.25">
      <c r="A125" s="90">
        <v>1</v>
      </c>
      <c r="B125" s="89" t="s">
        <v>666</v>
      </c>
      <c r="C125" s="90" t="s">
        <v>667</v>
      </c>
      <c r="D125" s="90" t="s">
        <v>400</v>
      </c>
      <c r="E125" s="90" t="s">
        <v>400</v>
      </c>
      <c r="F125" s="90" t="s">
        <v>400</v>
      </c>
      <c r="G125" s="90" t="s">
        <v>190</v>
      </c>
      <c r="H125" s="90">
        <v>1</v>
      </c>
      <c r="I125" s="91">
        <v>6068771.4942546403</v>
      </c>
      <c r="J125" s="91">
        <f t="shared" si="5"/>
        <v>6068771.4942546403</v>
      </c>
      <c r="K125" s="92">
        <v>0</v>
      </c>
      <c r="L125" s="109">
        <v>20000</v>
      </c>
      <c r="M125" s="108">
        <f>+L125*H125</f>
        <v>20000</v>
      </c>
      <c r="P125" s="64"/>
    </row>
    <row r="126" spans="1:16" s="62" customFormat="1" x14ac:dyDescent="0.25">
      <c r="A126" s="90">
        <v>2</v>
      </c>
      <c r="B126" s="89" t="s">
        <v>668</v>
      </c>
      <c r="C126" s="90" t="s">
        <v>669</v>
      </c>
      <c r="D126" s="90" t="s">
        <v>669</v>
      </c>
      <c r="E126" s="90" t="s">
        <v>400</v>
      </c>
      <c r="F126" s="90" t="s">
        <v>400</v>
      </c>
      <c r="G126" s="90" t="s">
        <v>190</v>
      </c>
      <c r="H126" s="90">
        <v>1</v>
      </c>
      <c r="I126" s="91">
        <v>2150000</v>
      </c>
      <c r="J126" s="91">
        <f t="shared" si="5"/>
        <v>2150000</v>
      </c>
      <c r="K126" s="92">
        <v>0</v>
      </c>
      <c r="L126" s="109">
        <v>130000</v>
      </c>
      <c r="M126" s="108">
        <f t="shared" si="4"/>
        <v>130000</v>
      </c>
      <c r="P126" s="64"/>
    </row>
    <row r="127" spans="1:16" s="62" customFormat="1" x14ac:dyDescent="0.25">
      <c r="A127" s="90">
        <v>3</v>
      </c>
      <c r="B127" s="89" t="s">
        <v>668</v>
      </c>
      <c r="C127" s="90" t="s">
        <v>670</v>
      </c>
      <c r="D127" s="90">
        <v>49</v>
      </c>
      <c r="E127" s="90" t="s">
        <v>400</v>
      </c>
      <c r="F127" s="90" t="s">
        <v>400</v>
      </c>
      <c r="G127" s="90" t="s">
        <v>190</v>
      </c>
      <c r="H127" s="90">
        <v>1</v>
      </c>
      <c r="I127" s="91">
        <v>2150000</v>
      </c>
      <c r="J127" s="91">
        <f t="shared" si="5"/>
        <v>2150000</v>
      </c>
      <c r="K127" s="92">
        <v>0</v>
      </c>
      <c r="L127" s="109">
        <v>130000</v>
      </c>
      <c r="M127" s="108">
        <f t="shared" si="4"/>
        <v>130000</v>
      </c>
      <c r="P127" s="64"/>
    </row>
    <row r="128" spans="1:16" s="62" customFormat="1" x14ac:dyDescent="0.25">
      <c r="A128" s="90">
        <v>4</v>
      </c>
      <c r="B128" s="89" t="s">
        <v>671</v>
      </c>
      <c r="C128" s="90" t="s">
        <v>672</v>
      </c>
      <c r="D128" s="90">
        <v>2019100271</v>
      </c>
      <c r="E128" s="90" t="s">
        <v>400</v>
      </c>
      <c r="F128" s="90" t="s">
        <v>400</v>
      </c>
      <c r="G128" s="90" t="s">
        <v>190</v>
      </c>
      <c r="H128" s="90">
        <v>1</v>
      </c>
      <c r="I128" s="91">
        <v>7678913.692674404</v>
      </c>
      <c r="J128" s="91">
        <f t="shared" si="5"/>
        <v>7678913.692674404</v>
      </c>
      <c r="K128" s="92">
        <v>0</v>
      </c>
      <c r="L128" s="109">
        <v>80000</v>
      </c>
      <c r="M128" s="108">
        <f t="shared" si="4"/>
        <v>80000</v>
      </c>
      <c r="P128" s="64"/>
    </row>
    <row r="129" spans="1:16" s="62" customFormat="1" x14ac:dyDescent="0.25">
      <c r="A129" s="90">
        <v>5</v>
      </c>
      <c r="B129" s="89" t="s">
        <v>673</v>
      </c>
      <c r="C129" s="90" t="s">
        <v>674</v>
      </c>
      <c r="D129" s="90" t="s">
        <v>400</v>
      </c>
      <c r="E129" s="90" t="s">
        <v>400</v>
      </c>
      <c r="F129" s="90" t="s">
        <v>400</v>
      </c>
      <c r="G129" s="90" t="s">
        <v>190</v>
      </c>
      <c r="H129" s="90">
        <v>2</v>
      </c>
      <c r="I129" s="91">
        <v>7678913.692674404</v>
      </c>
      <c r="J129" s="91">
        <f t="shared" si="5"/>
        <v>15357827.385348808</v>
      </c>
      <c r="K129" s="92">
        <v>0</v>
      </c>
      <c r="L129" s="101">
        <v>170000</v>
      </c>
      <c r="M129" s="108">
        <f t="shared" si="4"/>
        <v>340000</v>
      </c>
      <c r="P129" s="64"/>
    </row>
    <row r="130" spans="1:16" s="62" customFormat="1" x14ac:dyDescent="0.25">
      <c r="A130" s="90">
        <v>6</v>
      </c>
      <c r="B130" s="89" t="s">
        <v>673</v>
      </c>
      <c r="C130" s="90" t="s">
        <v>675</v>
      </c>
      <c r="D130" s="90" t="s">
        <v>400</v>
      </c>
      <c r="E130" s="90" t="s">
        <v>400</v>
      </c>
      <c r="F130" s="90" t="s">
        <v>400</v>
      </c>
      <c r="G130" s="90" t="s">
        <v>190</v>
      </c>
      <c r="H130" s="90">
        <v>1</v>
      </c>
      <c r="I130" s="91">
        <v>7678913.692674404</v>
      </c>
      <c r="J130" s="91">
        <f t="shared" si="5"/>
        <v>7678913.692674404</v>
      </c>
      <c r="K130" s="92">
        <v>0</v>
      </c>
      <c r="L130" s="101">
        <v>170000</v>
      </c>
      <c r="M130" s="108">
        <f t="shared" si="4"/>
        <v>170000</v>
      </c>
      <c r="P130" s="64"/>
    </row>
    <row r="131" spans="1:16" s="62" customFormat="1" x14ac:dyDescent="0.25">
      <c r="A131" s="90">
        <v>7</v>
      </c>
      <c r="B131" s="89" t="s">
        <v>676</v>
      </c>
      <c r="C131" s="90" t="s">
        <v>400</v>
      </c>
      <c r="D131" s="90" t="s">
        <v>400</v>
      </c>
      <c r="E131" s="90" t="s">
        <v>400</v>
      </c>
      <c r="F131" s="90" t="s">
        <v>400</v>
      </c>
      <c r="G131" s="90" t="s">
        <v>190</v>
      </c>
      <c r="H131" s="90">
        <v>2</v>
      </c>
      <c r="I131" s="91">
        <v>550000</v>
      </c>
      <c r="J131" s="91">
        <f t="shared" si="5"/>
        <v>1100000</v>
      </c>
      <c r="K131" s="92">
        <v>0</v>
      </c>
      <c r="L131" s="109">
        <v>50000</v>
      </c>
      <c r="M131" s="108">
        <f t="shared" si="4"/>
        <v>100000</v>
      </c>
      <c r="P131" s="64"/>
    </row>
    <row r="132" spans="1:16" s="62" customFormat="1" x14ac:dyDescent="0.25">
      <c r="A132" s="90">
        <v>8</v>
      </c>
      <c r="B132" s="89" t="s">
        <v>677</v>
      </c>
      <c r="C132" s="90" t="s">
        <v>400</v>
      </c>
      <c r="D132" s="90" t="s">
        <v>400</v>
      </c>
      <c r="E132" s="90" t="s">
        <v>400</v>
      </c>
      <c r="F132" s="90" t="s">
        <v>400</v>
      </c>
      <c r="G132" s="90" t="s">
        <v>190</v>
      </c>
      <c r="H132" s="90">
        <v>2</v>
      </c>
      <c r="I132" s="91">
        <v>2432478.766868283</v>
      </c>
      <c r="J132" s="91">
        <f t="shared" si="5"/>
        <v>4864957.5337365661</v>
      </c>
      <c r="K132" s="92">
        <v>0</v>
      </c>
      <c r="L132" s="109">
        <v>10000</v>
      </c>
      <c r="M132" s="108">
        <f t="shared" si="4"/>
        <v>20000</v>
      </c>
      <c r="P132" s="64"/>
    </row>
    <row r="133" spans="1:16" s="62" customFormat="1" x14ac:dyDescent="0.25">
      <c r="A133" s="90">
        <v>9</v>
      </c>
      <c r="B133" s="89" t="s">
        <v>678</v>
      </c>
      <c r="C133" s="90" t="s">
        <v>400</v>
      </c>
      <c r="D133" s="90" t="s">
        <v>400</v>
      </c>
      <c r="E133" s="90" t="s">
        <v>400</v>
      </c>
      <c r="F133" s="90" t="s">
        <v>400</v>
      </c>
      <c r="G133" s="90" t="s">
        <v>190</v>
      </c>
      <c r="H133" s="90">
        <v>2</v>
      </c>
      <c r="I133" s="91">
        <v>575918.5269505803</v>
      </c>
      <c r="J133" s="91">
        <f t="shared" si="5"/>
        <v>1151837.0539011606</v>
      </c>
      <c r="K133" s="92">
        <v>0</v>
      </c>
      <c r="L133" s="109">
        <v>5000</v>
      </c>
      <c r="M133" s="108">
        <f t="shared" si="4"/>
        <v>10000</v>
      </c>
      <c r="P133" s="64"/>
    </row>
    <row r="134" spans="1:16" s="62" customFormat="1" x14ac:dyDescent="0.25">
      <c r="A134" s="90">
        <v>10</v>
      </c>
      <c r="B134" s="89" t="s">
        <v>679</v>
      </c>
      <c r="C134" s="90" t="s">
        <v>400</v>
      </c>
      <c r="D134" s="90" t="s">
        <v>400</v>
      </c>
      <c r="E134" s="90" t="s">
        <v>400</v>
      </c>
      <c r="F134" s="90" t="s">
        <v>400</v>
      </c>
      <c r="G134" s="90" t="s">
        <v>190</v>
      </c>
      <c r="H134" s="90">
        <v>5</v>
      </c>
      <c r="I134" s="91">
        <v>575918.5269505803</v>
      </c>
      <c r="J134" s="91">
        <f t="shared" si="5"/>
        <v>2879592.6347529013</v>
      </c>
      <c r="K134" s="92">
        <v>0</v>
      </c>
      <c r="L134" s="109">
        <v>5000</v>
      </c>
      <c r="M134" s="108">
        <f t="shared" si="4"/>
        <v>25000</v>
      </c>
      <c r="P134" s="64"/>
    </row>
    <row r="135" spans="1:16" s="62" customFormat="1" x14ac:dyDescent="0.25">
      <c r="A135" s="90">
        <v>11</v>
      </c>
      <c r="B135" s="89" t="s">
        <v>680</v>
      </c>
      <c r="C135" s="90" t="s">
        <v>400</v>
      </c>
      <c r="D135" s="90" t="s">
        <v>400</v>
      </c>
      <c r="E135" s="90" t="s">
        <v>400</v>
      </c>
      <c r="F135" s="90" t="s">
        <v>400</v>
      </c>
      <c r="G135" s="90" t="s">
        <v>190</v>
      </c>
      <c r="H135" s="90">
        <v>2</v>
      </c>
      <c r="I135" s="91">
        <v>35000</v>
      </c>
      <c r="J135" s="91">
        <f t="shared" si="5"/>
        <v>70000</v>
      </c>
      <c r="K135" s="92">
        <v>0</v>
      </c>
      <c r="L135" s="109">
        <v>5000</v>
      </c>
      <c r="M135" s="108">
        <f t="shared" si="4"/>
        <v>10000</v>
      </c>
      <c r="P135" s="64"/>
    </row>
    <row r="136" spans="1:16" s="62" customFormat="1" x14ac:dyDescent="0.25">
      <c r="A136" s="90">
        <v>12</v>
      </c>
      <c r="B136" s="89" t="s">
        <v>681</v>
      </c>
      <c r="C136" s="90" t="s">
        <v>400</v>
      </c>
      <c r="D136" s="90" t="s">
        <v>400</v>
      </c>
      <c r="E136" s="90" t="s">
        <v>400</v>
      </c>
      <c r="F136" s="90" t="s">
        <v>400</v>
      </c>
      <c r="G136" s="90" t="s">
        <v>190</v>
      </c>
      <c r="H136" s="90">
        <v>1</v>
      </c>
      <c r="I136" s="91">
        <v>2879592.6347529017</v>
      </c>
      <c r="J136" s="91">
        <f t="shared" si="5"/>
        <v>2879592.6347529017</v>
      </c>
      <c r="K136" s="92">
        <v>0</v>
      </c>
      <c r="L136" s="109">
        <v>100000</v>
      </c>
      <c r="M136" s="108">
        <f t="shared" si="4"/>
        <v>100000</v>
      </c>
      <c r="P136" s="64"/>
    </row>
    <row r="137" spans="1:16" s="62" customFormat="1" x14ac:dyDescent="0.25">
      <c r="A137" s="90">
        <v>13</v>
      </c>
      <c r="B137" s="89" t="s">
        <v>682</v>
      </c>
      <c r="C137" s="90" t="s">
        <v>400</v>
      </c>
      <c r="D137" s="90" t="s">
        <v>400</v>
      </c>
      <c r="E137" s="90" t="s">
        <v>400</v>
      </c>
      <c r="F137" s="90" t="s">
        <v>400</v>
      </c>
      <c r="G137" s="90" t="s">
        <v>190</v>
      </c>
      <c r="H137" s="90">
        <v>4</v>
      </c>
      <c r="I137" s="91">
        <v>3484818.8466342832</v>
      </c>
      <c r="J137" s="91">
        <f t="shared" si="5"/>
        <v>13939275.386537133</v>
      </c>
      <c r="K137" s="92">
        <v>0</v>
      </c>
      <c r="L137" s="109">
        <v>100000</v>
      </c>
      <c r="M137" s="108">
        <f t="shared" ref="M137:M185" si="7">+L137*H137</f>
        <v>400000</v>
      </c>
      <c r="P137" s="64"/>
    </row>
    <row r="138" spans="1:16" s="62" customFormat="1" x14ac:dyDescent="0.25">
      <c r="A138" s="90">
        <v>14</v>
      </c>
      <c r="B138" s="89" t="s">
        <v>683</v>
      </c>
      <c r="C138" s="90" t="s">
        <v>400</v>
      </c>
      <c r="D138" s="90" t="s">
        <v>400</v>
      </c>
      <c r="E138" s="90" t="s">
        <v>400</v>
      </c>
      <c r="F138" s="90" t="s">
        <v>400</v>
      </c>
      <c r="G138" s="90" t="s">
        <v>190</v>
      </c>
      <c r="H138" s="90">
        <v>1</v>
      </c>
      <c r="I138" s="91">
        <v>150000</v>
      </c>
      <c r="J138" s="91">
        <f t="shared" si="5"/>
        <v>150000</v>
      </c>
      <c r="K138" s="92">
        <v>0</v>
      </c>
      <c r="L138" s="109">
        <v>5000</v>
      </c>
      <c r="M138" s="108">
        <f t="shared" si="7"/>
        <v>5000</v>
      </c>
      <c r="P138" s="64"/>
    </row>
    <row r="139" spans="1:16" s="62" customFormat="1" x14ac:dyDescent="0.25">
      <c r="A139" s="90">
        <v>15</v>
      </c>
      <c r="B139" s="89" t="s">
        <v>684</v>
      </c>
      <c r="C139" s="90" t="s">
        <v>400</v>
      </c>
      <c r="D139" s="90" t="s">
        <v>400</v>
      </c>
      <c r="E139" s="90" t="s">
        <v>400</v>
      </c>
      <c r="F139" s="90" t="s">
        <v>400</v>
      </c>
      <c r="G139" s="90" t="s">
        <v>190</v>
      </c>
      <c r="H139" s="90">
        <v>2</v>
      </c>
      <c r="I139" s="91">
        <v>575918.5269505803</v>
      </c>
      <c r="J139" s="91">
        <f t="shared" si="5"/>
        <v>1151837.0539011606</v>
      </c>
      <c r="K139" s="92">
        <v>0</v>
      </c>
      <c r="L139" s="109">
        <v>10000</v>
      </c>
      <c r="M139" s="108">
        <f t="shared" si="7"/>
        <v>20000</v>
      </c>
      <c r="P139" s="64"/>
    </row>
    <row r="140" spans="1:16" s="62" customFormat="1" x14ac:dyDescent="0.25">
      <c r="A140" s="90">
        <v>16</v>
      </c>
      <c r="B140" s="89" t="s">
        <v>685</v>
      </c>
      <c r="C140" s="90" t="s">
        <v>400</v>
      </c>
      <c r="D140" s="90" t="s">
        <v>400</v>
      </c>
      <c r="E140" s="90" t="s">
        <v>400</v>
      </c>
      <c r="F140" s="90" t="s">
        <v>400</v>
      </c>
      <c r="G140" s="90" t="s">
        <v>190</v>
      </c>
      <c r="H140" s="90">
        <v>1</v>
      </c>
      <c r="I140" s="91">
        <v>202292.38314182137</v>
      </c>
      <c r="J140" s="91">
        <f t="shared" si="5"/>
        <v>202292.38314182137</v>
      </c>
      <c r="K140" s="92">
        <v>0</v>
      </c>
      <c r="L140" s="109">
        <v>10000</v>
      </c>
      <c r="M140" s="108">
        <f t="shared" si="7"/>
        <v>10000</v>
      </c>
      <c r="P140" s="64"/>
    </row>
    <row r="141" spans="1:16" s="62" customFormat="1" x14ac:dyDescent="0.25">
      <c r="A141" s="90">
        <v>17</v>
      </c>
      <c r="B141" s="89" t="s">
        <v>684</v>
      </c>
      <c r="C141" s="90" t="s">
        <v>400</v>
      </c>
      <c r="D141" s="90" t="s">
        <v>400</v>
      </c>
      <c r="E141" s="90" t="s">
        <v>400</v>
      </c>
      <c r="F141" s="90" t="s">
        <v>400</v>
      </c>
      <c r="G141" s="90" t="s">
        <v>190</v>
      </c>
      <c r="H141" s="90">
        <v>1</v>
      </c>
      <c r="I141" s="91">
        <v>575918.5269505803</v>
      </c>
      <c r="J141" s="91">
        <f t="shared" si="5"/>
        <v>575918.5269505803</v>
      </c>
      <c r="K141" s="92">
        <v>0</v>
      </c>
      <c r="L141" s="109">
        <v>10000</v>
      </c>
      <c r="M141" s="108">
        <f t="shared" si="7"/>
        <v>10000</v>
      </c>
      <c r="P141" s="64"/>
    </row>
    <row r="142" spans="1:16" s="62" customFormat="1" x14ac:dyDescent="0.25">
      <c r="A142" s="90">
        <v>18</v>
      </c>
      <c r="B142" s="89" t="s">
        <v>686</v>
      </c>
      <c r="C142" s="90" t="s">
        <v>400</v>
      </c>
      <c r="D142" s="90" t="s">
        <v>400</v>
      </c>
      <c r="E142" s="90" t="s">
        <v>400</v>
      </c>
      <c r="F142" s="90" t="s">
        <v>400</v>
      </c>
      <c r="G142" s="90" t="s">
        <v>190</v>
      </c>
      <c r="H142" s="90">
        <v>5</v>
      </c>
      <c r="I142" s="91">
        <v>7080233.4099637475</v>
      </c>
      <c r="J142" s="91">
        <f t="shared" si="5"/>
        <v>35401167.049818739</v>
      </c>
      <c r="K142" s="92">
        <v>0</v>
      </c>
      <c r="L142" s="109">
        <v>60000</v>
      </c>
      <c r="M142" s="108">
        <f t="shared" si="7"/>
        <v>300000</v>
      </c>
      <c r="P142" s="64"/>
    </row>
    <row r="143" spans="1:16" s="62" customFormat="1" x14ac:dyDescent="0.25">
      <c r="A143" s="90">
        <v>19</v>
      </c>
      <c r="B143" s="89" t="s">
        <v>687</v>
      </c>
      <c r="C143" s="90" t="s">
        <v>400</v>
      </c>
      <c r="D143" s="90" t="s">
        <v>400</v>
      </c>
      <c r="E143" s="90" t="s">
        <v>400</v>
      </c>
      <c r="F143" s="90" t="s">
        <v>400</v>
      </c>
      <c r="G143" s="90" t="s">
        <v>190</v>
      </c>
      <c r="H143" s="90">
        <v>2</v>
      </c>
      <c r="I143" s="91">
        <v>1500000</v>
      </c>
      <c r="J143" s="91">
        <f t="shared" si="5"/>
        <v>3000000</v>
      </c>
      <c r="K143" s="92">
        <v>0</v>
      </c>
      <c r="L143" s="109">
        <v>20000</v>
      </c>
      <c r="M143" s="108">
        <f t="shared" si="7"/>
        <v>40000</v>
      </c>
      <c r="P143" s="64"/>
    </row>
    <row r="144" spans="1:16" s="62" customFormat="1" x14ac:dyDescent="0.25">
      <c r="A144" s="90">
        <v>20</v>
      </c>
      <c r="B144" s="89" t="s">
        <v>688</v>
      </c>
      <c r="C144" s="90" t="s">
        <v>400</v>
      </c>
      <c r="D144" s="90" t="s">
        <v>400</v>
      </c>
      <c r="E144" s="90" t="s">
        <v>400</v>
      </c>
      <c r="F144" s="90" t="s">
        <v>400</v>
      </c>
      <c r="G144" s="90" t="s">
        <v>190</v>
      </c>
      <c r="H144" s="90">
        <v>8</v>
      </c>
      <c r="I144" s="91">
        <v>230000</v>
      </c>
      <c r="J144" s="91">
        <f t="shared" si="5"/>
        <v>1840000</v>
      </c>
      <c r="K144" s="92">
        <v>0</v>
      </c>
      <c r="L144" s="109">
        <v>1000</v>
      </c>
      <c r="M144" s="108">
        <f t="shared" si="7"/>
        <v>8000</v>
      </c>
      <c r="P144" s="64"/>
    </row>
    <row r="145" spans="1:16" s="62" customFormat="1" x14ac:dyDescent="0.25">
      <c r="A145" s="90">
        <v>21</v>
      </c>
      <c r="B145" s="89" t="s">
        <v>689</v>
      </c>
      <c r="C145" s="90" t="s">
        <v>400</v>
      </c>
      <c r="D145" s="90" t="s">
        <v>400</v>
      </c>
      <c r="E145" s="90" t="s">
        <v>400</v>
      </c>
      <c r="F145" s="90" t="s">
        <v>400</v>
      </c>
      <c r="G145" s="90" t="s">
        <v>190</v>
      </c>
      <c r="H145" s="90">
        <v>1</v>
      </c>
      <c r="I145" s="91">
        <v>6000000</v>
      </c>
      <c r="J145" s="91">
        <f t="shared" si="5"/>
        <v>6000000</v>
      </c>
      <c r="K145" s="92">
        <v>0</v>
      </c>
      <c r="L145" s="109">
        <v>50000</v>
      </c>
      <c r="M145" s="108">
        <f t="shared" si="7"/>
        <v>50000</v>
      </c>
      <c r="P145" s="64"/>
    </row>
    <row r="146" spans="1:16" s="62" customFormat="1" x14ac:dyDescent="0.25">
      <c r="A146" s="90">
        <v>22</v>
      </c>
      <c r="B146" s="89" t="s">
        <v>690</v>
      </c>
      <c r="C146" s="90" t="s">
        <v>400</v>
      </c>
      <c r="D146" s="90" t="s">
        <v>400</v>
      </c>
      <c r="E146" s="90" t="s">
        <v>400</v>
      </c>
      <c r="F146" s="90" t="s">
        <v>400</v>
      </c>
      <c r="G146" s="90" t="s">
        <v>190</v>
      </c>
      <c r="H146" s="90">
        <v>1</v>
      </c>
      <c r="I146" s="91">
        <v>510023.15992755856</v>
      </c>
      <c r="J146" s="91">
        <f t="shared" si="5"/>
        <v>510023.15992755856</v>
      </c>
      <c r="K146" s="92">
        <v>0</v>
      </c>
      <c r="L146" s="109">
        <v>5000</v>
      </c>
      <c r="M146" s="108">
        <f t="shared" si="7"/>
        <v>5000</v>
      </c>
      <c r="P146" s="64"/>
    </row>
    <row r="147" spans="1:16" s="62" customFormat="1" x14ac:dyDescent="0.25">
      <c r="A147" s="90">
        <v>23</v>
      </c>
      <c r="B147" s="89" t="s">
        <v>691</v>
      </c>
      <c r="C147" s="90" t="s">
        <v>400</v>
      </c>
      <c r="D147" s="90" t="s">
        <v>400</v>
      </c>
      <c r="E147" s="90" t="s">
        <v>400</v>
      </c>
      <c r="F147" s="90" t="s">
        <v>400</v>
      </c>
      <c r="G147" s="90" t="s">
        <v>190</v>
      </c>
      <c r="H147" s="90">
        <v>1</v>
      </c>
      <c r="I147" s="91">
        <v>6200000</v>
      </c>
      <c r="J147" s="91">
        <f t="shared" si="5"/>
        <v>6200000</v>
      </c>
      <c r="K147" s="92">
        <v>0</v>
      </c>
      <c r="L147" s="109">
        <v>10000</v>
      </c>
      <c r="M147" s="108">
        <f t="shared" si="7"/>
        <v>10000</v>
      </c>
      <c r="P147" s="64"/>
    </row>
    <row r="148" spans="1:16" s="62" customFormat="1" x14ac:dyDescent="0.25">
      <c r="A148" s="90">
        <v>24</v>
      </c>
      <c r="B148" s="89" t="s">
        <v>692</v>
      </c>
      <c r="C148" s="90" t="s">
        <v>400</v>
      </c>
      <c r="D148" s="90" t="s">
        <v>400</v>
      </c>
      <c r="E148" s="90" t="s">
        <v>400</v>
      </c>
      <c r="F148" s="90" t="s">
        <v>400</v>
      </c>
      <c r="G148" s="90" t="s">
        <v>190</v>
      </c>
      <c r="H148" s="90">
        <v>1</v>
      </c>
      <c r="I148" s="91">
        <v>510023.15992755856</v>
      </c>
      <c r="J148" s="91">
        <f t="shared" si="5"/>
        <v>510023.15992755856</v>
      </c>
      <c r="K148" s="92">
        <v>0</v>
      </c>
      <c r="L148" s="109">
        <v>5000</v>
      </c>
      <c r="M148" s="108">
        <f t="shared" si="7"/>
        <v>5000</v>
      </c>
      <c r="P148" s="64"/>
    </row>
    <row r="149" spans="1:16" s="62" customFormat="1" x14ac:dyDescent="0.25">
      <c r="A149" s="90">
        <v>25</v>
      </c>
      <c r="B149" s="89" t="s">
        <v>693</v>
      </c>
      <c r="C149" s="90" t="s">
        <v>400</v>
      </c>
      <c r="D149" s="90" t="s">
        <v>400</v>
      </c>
      <c r="E149" s="90" t="s">
        <v>400</v>
      </c>
      <c r="F149" s="90" t="s">
        <v>400</v>
      </c>
      <c r="G149" s="90" t="s">
        <v>190</v>
      </c>
      <c r="H149" s="90">
        <v>1</v>
      </c>
      <c r="I149" s="91">
        <v>290000</v>
      </c>
      <c r="J149" s="91">
        <f t="shared" ref="J149:J186" si="8">+H149*I149</f>
        <v>290000</v>
      </c>
      <c r="K149" s="92">
        <v>0</v>
      </c>
      <c r="L149" s="110">
        <v>2000</v>
      </c>
      <c r="M149" s="108">
        <f t="shared" si="7"/>
        <v>2000</v>
      </c>
      <c r="P149" s="64"/>
    </row>
    <row r="150" spans="1:16" s="62" customFormat="1" x14ac:dyDescent="0.25">
      <c r="A150" s="90">
        <v>26</v>
      </c>
      <c r="B150" s="89" t="s">
        <v>694</v>
      </c>
      <c r="C150" s="90" t="s">
        <v>695</v>
      </c>
      <c r="D150" s="90" t="s">
        <v>400</v>
      </c>
      <c r="E150" s="90" t="s">
        <v>400</v>
      </c>
      <c r="F150" s="90" t="s">
        <v>400</v>
      </c>
      <c r="G150" s="90" t="s">
        <v>190</v>
      </c>
      <c r="H150" s="90">
        <v>1</v>
      </c>
      <c r="I150" s="91">
        <v>3540116.7049818737</v>
      </c>
      <c r="J150" s="91">
        <f t="shared" si="8"/>
        <v>3540116.7049818737</v>
      </c>
      <c r="K150" s="92">
        <v>0</v>
      </c>
      <c r="L150" s="109">
        <v>25000</v>
      </c>
      <c r="M150" s="108">
        <f t="shared" si="7"/>
        <v>25000</v>
      </c>
      <c r="P150" s="64"/>
    </row>
    <row r="151" spans="1:16" s="62" customFormat="1" x14ac:dyDescent="0.25">
      <c r="A151" s="90">
        <v>27</v>
      </c>
      <c r="B151" s="89" t="s">
        <v>696</v>
      </c>
      <c r="C151" s="90" t="s">
        <v>400</v>
      </c>
      <c r="D151" s="90" t="s">
        <v>400</v>
      </c>
      <c r="E151" s="90" t="s">
        <v>400</v>
      </c>
      <c r="F151" s="90" t="s">
        <v>400</v>
      </c>
      <c r="G151" s="90" t="s">
        <v>190</v>
      </c>
      <c r="H151" s="90">
        <v>1</v>
      </c>
      <c r="I151" s="91">
        <v>25000</v>
      </c>
      <c r="J151" s="91">
        <f t="shared" si="8"/>
        <v>25000</v>
      </c>
      <c r="K151" s="92">
        <v>0</v>
      </c>
      <c r="L151" s="109">
        <v>5000</v>
      </c>
      <c r="M151" s="108">
        <f t="shared" si="7"/>
        <v>5000</v>
      </c>
      <c r="P151" s="64"/>
    </row>
    <row r="152" spans="1:16" s="62" customFormat="1" x14ac:dyDescent="0.25">
      <c r="A152" s="90">
        <v>28</v>
      </c>
      <c r="B152" s="89" t="s">
        <v>697</v>
      </c>
      <c r="C152" s="90" t="s">
        <v>400</v>
      </c>
      <c r="D152" s="90" t="s">
        <v>400</v>
      </c>
      <c r="E152" s="90" t="s">
        <v>400</v>
      </c>
      <c r="F152" s="90" t="s">
        <v>400</v>
      </c>
      <c r="G152" s="90" t="s">
        <v>190</v>
      </c>
      <c r="H152" s="90">
        <v>1</v>
      </c>
      <c r="I152" s="91">
        <v>108000</v>
      </c>
      <c r="J152" s="91">
        <f t="shared" si="8"/>
        <v>108000</v>
      </c>
      <c r="K152" s="92">
        <v>0</v>
      </c>
      <c r="L152" s="109">
        <v>5000</v>
      </c>
      <c r="M152" s="108">
        <f t="shared" si="7"/>
        <v>5000</v>
      </c>
      <c r="P152" s="64"/>
    </row>
    <row r="153" spans="1:16" s="62" customFormat="1" x14ac:dyDescent="0.25">
      <c r="A153" s="90">
        <v>29</v>
      </c>
      <c r="B153" s="89" t="s">
        <v>698</v>
      </c>
      <c r="C153" s="90" t="s">
        <v>400</v>
      </c>
      <c r="D153" s="90" t="s">
        <v>400</v>
      </c>
      <c r="E153" s="90" t="s">
        <v>400</v>
      </c>
      <c r="F153" s="90" t="s">
        <v>400</v>
      </c>
      <c r="G153" s="90" t="s">
        <v>190</v>
      </c>
      <c r="H153" s="90">
        <v>1</v>
      </c>
      <c r="I153" s="91">
        <v>950000</v>
      </c>
      <c r="J153" s="91">
        <f t="shared" si="8"/>
        <v>950000</v>
      </c>
      <c r="K153" s="92">
        <v>0</v>
      </c>
      <c r="L153" s="109">
        <v>5000</v>
      </c>
      <c r="M153" s="108">
        <f t="shared" si="7"/>
        <v>5000</v>
      </c>
      <c r="P153" s="64"/>
    </row>
    <row r="154" spans="1:16" s="62" customFormat="1" x14ac:dyDescent="0.25">
      <c r="A154" s="90">
        <v>30</v>
      </c>
      <c r="B154" s="89" t="s">
        <v>692</v>
      </c>
      <c r="C154" s="90" t="s">
        <v>400</v>
      </c>
      <c r="D154" s="90" t="s">
        <v>400</v>
      </c>
      <c r="E154" s="90" t="s">
        <v>400</v>
      </c>
      <c r="F154" s="90" t="s">
        <v>400</v>
      </c>
      <c r="G154" s="90" t="s">
        <v>190</v>
      </c>
      <c r="H154" s="90">
        <v>3</v>
      </c>
      <c r="I154" s="91">
        <v>510023.15992755856</v>
      </c>
      <c r="J154" s="91">
        <f t="shared" si="8"/>
        <v>1530069.4797826756</v>
      </c>
      <c r="K154" s="92">
        <v>0</v>
      </c>
      <c r="L154" s="109">
        <v>5000</v>
      </c>
      <c r="M154" s="108">
        <f t="shared" si="7"/>
        <v>15000</v>
      </c>
      <c r="P154" s="64"/>
    </row>
    <row r="155" spans="1:16" s="62" customFormat="1" x14ac:dyDescent="0.25">
      <c r="A155" s="90">
        <v>31</v>
      </c>
      <c r="B155" s="89" t="s">
        <v>699</v>
      </c>
      <c r="C155" s="90" t="s">
        <v>400</v>
      </c>
      <c r="D155" s="90" t="s">
        <v>400</v>
      </c>
      <c r="E155" s="90" t="s">
        <v>400</v>
      </c>
      <c r="F155" s="90" t="s">
        <v>400</v>
      </c>
      <c r="G155" s="90" t="s">
        <v>190</v>
      </c>
      <c r="H155" s="90">
        <v>3</v>
      </c>
      <c r="I155" s="91">
        <v>150000</v>
      </c>
      <c r="J155" s="91">
        <f t="shared" si="8"/>
        <v>450000</v>
      </c>
      <c r="K155" s="92">
        <v>0</v>
      </c>
      <c r="L155" s="109">
        <v>5000</v>
      </c>
      <c r="M155" s="108">
        <f t="shared" si="7"/>
        <v>15000</v>
      </c>
      <c r="P155" s="64"/>
    </row>
    <row r="156" spans="1:16" s="62" customFormat="1" x14ac:dyDescent="0.25">
      <c r="A156" s="90">
        <v>32</v>
      </c>
      <c r="B156" s="89" t="s">
        <v>692</v>
      </c>
      <c r="C156" s="90" t="s">
        <v>400</v>
      </c>
      <c r="D156" s="90" t="s">
        <v>400</v>
      </c>
      <c r="E156" s="90" t="s">
        <v>400</v>
      </c>
      <c r="F156" s="90" t="s">
        <v>400</v>
      </c>
      <c r="G156" s="90" t="s">
        <v>190</v>
      </c>
      <c r="H156" s="90">
        <v>2</v>
      </c>
      <c r="I156" s="91">
        <v>510023.15992755856</v>
      </c>
      <c r="J156" s="91">
        <f t="shared" si="8"/>
        <v>1020046.3198551171</v>
      </c>
      <c r="K156" s="92">
        <v>0</v>
      </c>
      <c r="L156" s="109">
        <v>5000</v>
      </c>
      <c r="M156" s="108">
        <f t="shared" si="7"/>
        <v>10000</v>
      </c>
      <c r="P156" s="64"/>
    </row>
    <row r="157" spans="1:16" s="62" customFormat="1" x14ac:dyDescent="0.25">
      <c r="A157" s="90">
        <v>33</v>
      </c>
      <c r="B157" s="89" t="s">
        <v>692</v>
      </c>
      <c r="C157" s="90" t="s">
        <v>400</v>
      </c>
      <c r="D157" s="90" t="s">
        <v>400</v>
      </c>
      <c r="E157" s="90" t="s">
        <v>400</v>
      </c>
      <c r="F157" s="90" t="s">
        <v>400</v>
      </c>
      <c r="G157" s="90" t="s">
        <v>190</v>
      </c>
      <c r="H157" s="90">
        <v>8</v>
      </c>
      <c r="I157" s="91">
        <v>510023.15992755856</v>
      </c>
      <c r="J157" s="91">
        <f t="shared" si="8"/>
        <v>4080185.2794204685</v>
      </c>
      <c r="K157" s="92">
        <v>0</v>
      </c>
      <c r="L157" s="109">
        <v>5000</v>
      </c>
      <c r="M157" s="108">
        <f t="shared" si="7"/>
        <v>40000</v>
      </c>
      <c r="P157" s="64"/>
    </row>
    <row r="158" spans="1:16" s="62" customFormat="1" x14ac:dyDescent="0.25">
      <c r="A158" s="90">
        <v>34</v>
      </c>
      <c r="B158" s="89" t="s">
        <v>700</v>
      </c>
      <c r="C158" s="90" t="s">
        <v>400</v>
      </c>
      <c r="D158" s="90" t="s">
        <v>400</v>
      </c>
      <c r="E158" s="90" t="s">
        <v>400</v>
      </c>
      <c r="F158" s="90" t="s">
        <v>400</v>
      </c>
      <c r="G158" s="90" t="s">
        <v>190</v>
      </c>
      <c r="H158" s="90">
        <v>16</v>
      </c>
      <c r="I158" s="91">
        <v>8289316.960277495</v>
      </c>
      <c r="J158" s="91">
        <f t="shared" si="8"/>
        <v>132629071.36443992</v>
      </c>
      <c r="K158" s="92">
        <v>0</v>
      </c>
      <c r="L158" s="109">
        <v>10000</v>
      </c>
      <c r="M158" s="108">
        <f t="shared" si="7"/>
        <v>160000</v>
      </c>
      <c r="P158" s="64"/>
    </row>
    <row r="159" spans="1:16" s="62" customFormat="1" x14ac:dyDescent="0.25">
      <c r="A159" s="90">
        <v>35</v>
      </c>
      <c r="B159" s="89" t="s">
        <v>701</v>
      </c>
      <c r="C159" s="90" t="s">
        <v>400</v>
      </c>
      <c r="D159" s="90" t="s">
        <v>400</v>
      </c>
      <c r="E159" s="90" t="s">
        <v>400</v>
      </c>
      <c r="F159" s="90" t="s">
        <v>400</v>
      </c>
      <c r="G159" s="90" t="s">
        <v>190</v>
      </c>
      <c r="H159" s="90">
        <v>1</v>
      </c>
      <c r="I159" s="91">
        <v>2879592.6347529017</v>
      </c>
      <c r="J159" s="91">
        <f t="shared" si="8"/>
        <v>2879592.6347529017</v>
      </c>
      <c r="K159" s="92">
        <v>0</v>
      </c>
      <c r="L159" s="109">
        <v>550000</v>
      </c>
      <c r="M159" s="108">
        <f t="shared" si="7"/>
        <v>550000</v>
      </c>
      <c r="P159" s="64"/>
    </row>
    <row r="160" spans="1:16" s="62" customFormat="1" x14ac:dyDescent="0.25">
      <c r="A160" s="90">
        <v>36</v>
      </c>
      <c r="B160" s="89" t="s">
        <v>702</v>
      </c>
      <c r="C160" s="90" t="s">
        <v>400</v>
      </c>
      <c r="D160" s="90" t="s">
        <v>400</v>
      </c>
      <c r="E160" s="90" t="s">
        <v>400</v>
      </c>
      <c r="F160" s="90" t="s">
        <v>400</v>
      </c>
      <c r="G160" s="90" t="s">
        <v>190</v>
      </c>
      <c r="H160" s="90">
        <v>2</v>
      </c>
      <c r="I160" s="91">
        <v>2000000</v>
      </c>
      <c r="J160" s="91">
        <f t="shared" si="8"/>
        <v>4000000</v>
      </c>
      <c r="K160" s="92">
        <v>0</v>
      </c>
      <c r="L160" s="109">
        <v>25000</v>
      </c>
      <c r="M160" s="108">
        <f t="shared" si="7"/>
        <v>50000</v>
      </c>
      <c r="P160" s="64"/>
    </row>
    <row r="161" spans="1:16" s="62" customFormat="1" x14ac:dyDescent="0.25">
      <c r="A161" s="90">
        <v>37</v>
      </c>
      <c r="B161" s="89" t="s">
        <v>703</v>
      </c>
      <c r="C161" s="90" t="s">
        <v>400</v>
      </c>
      <c r="D161" s="90" t="s">
        <v>400</v>
      </c>
      <c r="E161" s="90" t="s">
        <v>400</v>
      </c>
      <c r="F161" s="90" t="s">
        <v>400</v>
      </c>
      <c r="G161" s="90" t="s">
        <v>190</v>
      </c>
      <c r="H161" s="90">
        <v>1</v>
      </c>
      <c r="I161" s="91">
        <v>510023.15992755856</v>
      </c>
      <c r="J161" s="91">
        <f t="shared" si="8"/>
        <v>510023.15992755856</v>
      </c>
      <c r="K161" s="92">
        <v>0</v>
      </c>
      <c r="L161" s="109">
        <v>5000</v>
      </c>
      <c r="M161" s="108">
        <f t="shared" si="7"/>
        <v>5000</v>
      </c>
      <c r="P161" s="64"/>
    </row>
    <row r="162" spans="1:16" s="62" customFormat="1" x14ac:dyDescent="0.25">
      <c r="A162" s="90">
        <v>38</v>
      </c>
      <c r="B162" s="89" t="s">
        <v>704</v>
      </c>
      <c r="C162" s="90" t="s">
        <v>400</v>
      </c>
      <c r="D162" s="90" t="s">
        <v>400</v>
      </c>
      <c r="E162" s="90" t="s">
        <v>400</v>
      </c>
      <c r="F162" s="90" t="s">
        <v>400</v>
      </c>
      <c r="G162" s="90" t="s">
        <v>190</v>
      </c>
      <c r="H162" s="90">
        <v>1</v>
      </c>
      <c r="I162" s="91">
        <v>2000000</v>
      </c>
      <c r="J162" s="91">
        <f t="shared" si="8"/>
        <v>2000000</v>
      </c>
      <c r="K162" s="92">
        <v>0</v>
      </c>
      <c r="L162" s="109">
        <v>25000</v>
      </c>
      <c r="M162" s="108">
        <f t="shared" si="7"/>
        <v>25000</v>
      </c>
      <c r="P162" s="64"/>
    </row>
    <row r="163" spans="1:16" s="62" customFormat="1" x14ac:dyDescent="0.25">
      <c r="A163" s="90">
        <v>39</v>
      </c>
      <c r="B163" s="89" t="s">
        <v>705</v>
      </c>
      <c r="C163" s="90" t="s">
        <v>400</v>
      </c>
      <c r="D163" s="90" t="s">
        <v>400</v>
      </c>
      <c r="E163" s="90" t="s">
        <v>400</v>
      </c>
      <c r="F163" s="90" t="s">
        <v>400</v>
      </c>
      <c r="G163" s="90" t="s">
        <v>190</v>
      </c>
      <c r="H163" s="90">
        <v>1</v>
      </c>
      <c r="I163" s="91">
        <v>10000</v>
      </c>
      <c r="J163" s="91">
        <f t="shared" si="8"/>
        <v>10000</v>
      </c>
      <c r="K163" s="92">
        <v>0</v>
      </c>
      <c r="L163" s="109">
        <v>1000</v>
      </c>
      <c r="M163" s="108">
        <f t="shared" si="7"/>
        <v>1000</v>
      </c>
      <c r="P163" s="64"/>
    </row>
    <row r="164" spans="1:16" s="62" customFormat="1" x14ac:dyDescent="0.25">
      <c r="A164" s="90">
        <v>40</v>
      </c>
      <c r="B164" s="89" t="s">
        <v>706</v>
      </c>
      <c r="C164" s="90" t="s">
        <v>400</v>
      </c>
      <c r="D164" s="90" t="s">
        <v>400</v>
      </c>
      <c r="E164" s="90" t="s">
        <v>400</v>
      </c>
      <c r="F164" s="90" t="s">
        <v>400</v>
      </c>
      <c r="G164" s="90" t="s">
        <v>190</v>
      </c>
      <c r="H164" s="90">
        <v>16</v>
      </c>
      <c r="I164" s="91">
        <v>65000</v>
      </c>
      <c r="J164" s="91">
        <f t="shared" si="8"/>
        <v>1040000</v>
      </c>
      <c r="K164" s="92">
        <v>0</v>
      </c>
      <c r="L164" s="110">
        <v>2000</v>
      </c>
      <c r="M164" s="108">
        <f t="shared" si="7"/>
        <v>32000</v>
      </c>
      <c r="P164" s="64"/>
    </row>
    <row r="165" spans="1:16" s="62" customFormat="1" x14ac:dyDescent="0.25">
      <c r="A165" s="90">
        <v>41</v>
      </c>
      <c r="B165" s="89" t="s">
        <v>707</v>
      </c>
      <c r="C165" s="90" t="s">
        <v>400</v>
      </c>
      <c r="D165" s="90" t="s">
        <v>400</v>
      </c>
      <c r="E165" s="90" t="s">
        <v>400</v>
      </c>
      <c r="F165" s="90" t="s">
        <v>400</v>
      </c>
      <c r="G165" s="90" t="s">
        <v>190</v>
      </c>
      <c r="H165" s="90">
        <v>1</v>
      </c>
      <c r="I165" s="91">
        <v>120000</v>
      </c>
      <c r="J165" s="91">
        <f t="shared" si="8"/>
        <v>120000</v>
      </c>
      <c r="K165" s="92">
        <v>0</v>
      </c>
      <c r="L165" s="110">
        <v>2000</v>
      </c>
      <c r="M165" s="108">
        <f t="shared" si="7"/>
        <v>2000</v>
      </c>
      <c r="P165" s="64"/>
    </row>
    <row r="166" spans="1:16" s="62" customFormat="1" x14ac:dyDescent="0.25">
      <c r="A166" s="90">
        <v>42</v>
      </c>
      <c r="B166" s="89" t="s">
        <v>708</v>
      </c>
      <c r="C166" s="90" t="s">
        <v>400</v>
      </c>
      <c r="D166" s="90" t="s">
        <v>400</v>
      </c>
      <c r="E166" s="90" t="s">
        <v>400</v>
      </c>
      <c r="F166" s="90" t="s">
        <v>400</v>
      </c>
      <c r="G166" s="90" t="s">
        <v>190</v>
      </c>
      <c r="H166" s="90">
        <v>1</v>
      </c>
      <c r="I166" s="91">
        <v>35000</v>
      </c>
      <c r="J166" s="91">
        <f t="shared" si="8"/>
        <v>35000</v>
      </c>
      <c r="K166" s="92">
        <v>0</v>
      </c>
      <c r="L166" s="109">
        <v>5000</v>
      </c>
      <c r="M166" s="108">
        <f t="shared" si="7"/>
        <v>5000</v>
      </c>
      <c r="P166" s="64"/>
    </row>
    <row r="167" spans="1:16" s="62" customFormat="1" x14ac:dyDescent="0.25">
      <c r="A167" s="90">
        <v>43</v>
      </c>
      <c r="B167" s="89" t="s">
        <v>709</v>
      </c>
      <c r="C167" s="90" t="s">
        <v>400</v>
      </c>
      <c r="D167" s="90" t="s">
        <v>400</v>
      </c>
      <c r="E167" s="90" t="s">
        <v>400</v>
      </c>
      <c r="F167" s="90" t="s">
        <v>400</v>
      </c>
      <c r="G167" s="90" t="s">
        <v>190</v>
      </c>
      <c r="H167" s="90">
        <v>6</v>
      </c>
      <c r="I167" s="91">
        <v>575918.5269505803</v>
      </c>
      <c r="J167" s="91">
        <f t="shared" si="8"/>
        <v>3455511.1617034818</v>
      </c>
      <c r="K167" s="92">
        <v>0</v>
      </c>
      <c r="L167" s="109">
        <v>5000</v>
      </c>
      <c r="M167" s="108">
        <f t="shared" si="7"/>
        <v>30000</v>
      </c>
      <c r="P167" s="64"/>
    </row>
    <row r="168" spans="1:16" s="62" customFormat="1" x14ac:dyDescent="0.25">
      <c r="A168" s="90">
        <v>44</v>
      </c>
      <c r="B168" s="89" t="s">
        <v>710</v>
      </c>
      <c r="C168" s="90" t="s">
        <v>400</v>
      </c>
      <c r="D168" s="90" t="s">
        <v>400</v>
      </c>
      <c r="E168" s="90" t="s">
        <v>400</v>
      </c>
      <c r="F168" s="90" t="s">
        <v>400</v>
      </c>
      <c r="G168" s="90" t="s">
        <v>190</v>
      </c>
      <c r="H168" s="90">
        <v>1</v>
      </c>
      <c r="I168" s="91">
        <v>8289316.960277495</v>
      </c>
      <c r="J168" s="91">
        <f t="shared" si="8"/>
        <v>8289316.960277495</v>
      </c>
      <c r="K168" s="92">
        <v>0</v>
      </c>
      <c r="L168" s="109">
        <v>10000</v>
      </c>
      <c r="M168" s="108">
        <f t="shared" si="7"/>
        <v>10000</v>
      </c>
      <c r="P168" s="64"/>
    </row>
    <row r="169" spans="1:16" s="62" customFormat="1" ht="30" x14ac:dyDescent="0.25">
      <c r="A169" s="90">
        <v>45</v>
      </c>
      <c r="B169" s="89" t="s">
        <v>711</v>
      </c>
      <c r="C169" s="90" t="s">
        <v>400</v>
      </c>
      <c r="D169" s="90" t="s">
        <v>400</v>
      </c>
      <c r="E169" s="90" t="s">
        <v>400</v>
      </c>
      <c r="F169" s="90" t="s">
        <v>400</v>
      </c>
      <c r="G169" s="90" t="s">
        <v>190</v>
      </c>
      <c r="H169" s="90">
        <v>14</v>
      </c>
      <c r="I169" s="91">
        <v>3750000</v>
      </c>
      <c r="J169" s="91">
        <f t="shared" si="8"/>
        <v>52500000</v>
      </c>
      <c r="K169" s="92">
        <v>0</v>
      </c>
      <c r="L169" s="109">
        <v>10000</v>
      </c>
      <c r="M169" s="108">
        <f t="shared" si="7"/>
        <v>140000</v>
      </c>
      <c r="P169" s="64"/>
    </row>
    <row r="170" spans="1:16" s="62" customFormat="1" x14ac:dyDescent="0.25">
      <c r="A170" s="90">
        <v>46</v>
      </c>
      <c r="B170" s="89" t="s">
        <v>712</v>
      </c>
      <c r="C170" s="90" t="s">
        <v>400</v>
      </c>
      <c r="D170" s="90" t="s">
        <v>400</v>
      </c>
      <c r="E170" s="90" t="s">
        <v>400</v>
      </c>
      <c r="F170" s="90" t="s">
        <v>400</v>
      </c>
      <c r="G170" s="90" t="s">
        <v>190</v>
      </c>
      <c r="H170" s="90">
        <v>3</v>
      </c>
      <c r="I170" s="91">
        <v>200000</v>
      </c>
      <c r="J170" s="91">
        <f t="shared" si="8"/>
        <v>600000</v>
      </c>
      <c r="K170" s="92">
        <v>0</v>
      </c>
      <c r="L170" s="109">
        <v>2000</v>
      </c>
      <c r="M170" s="108">
        <f t="shared" si="7"/>
        <v>6000</v>
      </c>
      <c r="P170" s="64"/>
    </row>
    <row r="171" spans="1:16" s="62" customFormat="1" x14ac:dyDescent="0.25">
      <c r="A171" s="90">
        <v>47</v>
      </c>
      <c r="B171" s="89" t="s">
        <v>713</v>
      </c>
      <c r="C171" s="90" t="s">
        <v>400</v>
      </c>
      <c r="D171" s="90" t="s">
        <v>400</v>
      </c>
      <c r="E171" s="90" t="s">
        <v>400</v>
      </c>
      <c r="F171" s="90" t="s">
        <v>400</v>
      </c>
      <c r="G171" s="90" t="s">
        <v>190</v>
      </c>
      <c r="H171" s="90">
        <v>1</v>
      </c>
      <c r="I171" s="91">
        <v>150000</v>
      </c>
      <c r="J171" s="91">
        <f t="shared" si="8"/>
        <v>150000</v>
      </c>
      <c r="K171" s="92">
        <v>0</v>
      </c>
      <c r="L171" s="109">
        <v>5000</v>
      </c>
      <c r="M171" s="108">
        <f t="shared" si="7"/>
        <v>5000</v>
      </c>
      <c r="P171" s="64"/>
    </row>
    <row r="172" spans="1:16" s="62" customFormat="1" x14ac:dyDescent="0.25">
      <c r="A172" s="90">
        <v>48</v>
      </c>
      <c r="B172" s="89" t="s">
        <v>714</v>
      </c>
      <c r="C172" s="90" t="s">
        <v>400</v>
      </c>
      <c r="D172" s="90" t="s">
        <v>400</v>
      </c>
      <c r="E172" s="90" t="s">
        <v>400</v>
      </c>
      <c r="F172" s="90" t="s">
        <v>400</v>
      </c>
      <c r="G172" s="90" t="s">
        <v>190</v>
      </c>
      <c r="H172" s="90">
        <v>6</v>
      </c>
      <c r="I172" s="91">
        <v>2950000</v>
      </c>
      <c r="J172" s="91">
        <f t="shared" si="8"/>
        <v>17700000</v>
      </c>
      <c r="K172" s="92">
        <v>0</v>
      </c>
      <c r="L172" s="109">
        <v>100000</v>
      </c>
      <c r="M172" s="108">
        <f t="shared" si="7"/>
        <v>600000</v>
      </c>
      <c r="P172" s="64"/>
    </row>
    <row r="173" spans="1:16" s="62" customFormat="1" x14ac:dyDescent="0.25">
      <c r="A173" s="90">
        <v>49</v>
      </c>
      <c r="B173" s="89" t="s">
        <v>715</v>
      </c>
      <c r="C173" s="90" t="s">
        <v>400</v>
      </c>
      <c r="D173" s="90" t="s">
        <v>400</v>
      </c>
      <c r="E173" s="90" t="s">
        <v>400</v>
      </c>
      <c r="F173" s="90" t="s">
        <v>400</v>
      </c>
      <c r="G173" s="90" t="s">
        <v>190</v>
      </c>
      <c r="H173" s="90">
        <v>1</v>
      </c>
      <c r="I173" s="91">
        <v>5816388.2907852782</v>
      </c>
      <c r="J173" s="91">
        <f t="shared" si="8"/>
        <v>5816388.2907852782</v>
      </c>
      <c r="K173" s="92">
        <v>0</v>
      </c>
      <c r="L173" s="109">
        <v>100000</v>
      </c>
      <c r="M173" s="108">
        <f t="shared" si="7"/>
        <v>100000</v>
      </c>
      <c r="P173" s="64"/>
    </row>
    <row r="174" spans="1:16" s="62" customFormat="1" x14ac:dyDescent="0.25">
      <c r="A174" s="90">
        <v>50</v>
      </c>
      <c r="B174" s="89" t="s">
        <v>716</v>
      </c>
      <c r="C174" s="90" t="s">
        <v>400</v>
      </c>
      <c r="D174" s="90" t="s">
        <v>400</v>
      </c>
      <c r="E174" s="90" t="s">
        <v>400</v>
      </c>
      <c r="F174" s="90" t="s">
        <v>400</v>
      </c>
      <c r="G174" s="90" t="s">
        <v>190</v>
      </c>
      <c r="H174" s="90">
        <v>4</v>
      </c>
      <c r="I174" s="91">
        <v>1650000</v>
      </c>
      <c r="J174" s="91">
        <f t="shared" si="8"/>
        <v>6600000</v>
      </c>
      <c r="K174" s="92">
        <v>0</v>
      </c>
      <c r="L174" s="109">
        <v>30000</v>
      </c>
      <c r="M174" s="108">
        <f t="shared" si="7"/>
        <v>120000</v>
      </c>
      <c r="P174" s="64"/>
    </row>
    <row r="175" spans="1:16" s="62" customFormat="1" x14ac:dyDescent="0.25">
      <c r="A175" s="90">
        <v>51</v>
      </c>
      <c r="B175" s="89" t="s">
        <v>717</v>
      </c>
      <c r="C175" s="90" t="s">
        <v>400</v>
      </c>
      <c r="D175" s="90" t="s">
        <v>400</v>
      </c>
      <c r="E175" s="90" t="s">
        <v>400</v>
      </c>
      <c r="F175" s="90" t="s">
        <v>400</v>
      </c>
      <c r="G175" s="90" t="s">
        <v>190</v>
      </c>
      <c r="H175" s="90">
        <v>1</v>
      </c>
      <c r="I175" s="91">
        <v>7080233.4099637475</v>
      </c>
      <c r="J175" s="91">
        <f t="shared" si="8"/>
        <v>7080233.4099637475</v>
      </c>
      <c r="K175" s="92">
        <v>0</v>
      </c>
      <c r="L175" s="109">
        <v>80000</v>
      </c>
      <c r="M175" s="108">
        <f t="shared" si="7"/>
        <v>80000</v>
      </c>
      <c r="P175" s="64"/>
    </row>
    <row r="176" spans="1:16" s="62" customFormat="1" x14ac:dyDescent="0.25">
      <c r="A176" s="90">
        <v>52</v>
      </c>
      <c r="B176" s="89" t="s">
        <v>692</v>
      </c>
      <c r="C176" s="90" t="s">
        <v>400</v>
      </c>
      <c r="D176" s="90" t="s">
        <v>400</v>
      </c>
      <c r="E176" s="90" t="s">
        <v>400</v>
      </c>
      <c r="F176" s="90" t="s">
        <v>400</v>
      </c>
      <c r="G176" s="90" t="s">
        <v>190</v>
      </c>
      <c r="H176" s="90">
        <v>2</v>
      </c>
      <c r="I176" s="91">
        <v>510023.15992755856</v>
      </c>
      <c r="J176" s="91">
        <f t="shared" si="8"/>
        <v>1020046.3198551171</v>
      </c>
      <c r="K176" s="92">
        <v>0</v>
      </c>
      <c r="L176" s="109">
        <v>5000</v>
      </c>
      <c r="M176" s="108">
        <f t="shared" si="7"/>
        <v>10000</v>
      </c>
      <c r="P176" s="64"/>
    </row>
    <row r="177" spans="1:16" s="62" customFormat="1" x14ac:dyDescent="0.25">
      <c r="A177" s="90">
        <v>53</v>
      </c>
      <c r="B177" s="89" t="s">
        <v>718</v>
      </c>
      <c r="C177" s="90" t="s">
        <v>400</v>
      </c>
      <c r="D177" s="90" t="s">
        <v>400</v>
      </c>
      <c r="E177" s="90" t="s">
        <v>400</v>
      </c>
      <c r="F177" s="90" t="s">
        <v>400</v>
      </c>
      <c r="G177" s="90" t="s">
        <v>190</v>
      </c>
      <c r="H177" s="90">
        <v>2</v>
      </c>
      <c r="I177" s="91">
        <v>150000</v>
      </c>
      <c r="J177" s="91">
        <f t="shared" si="8"/>
        <v>300000</v>
      </c>
      <c r="K177" s="92">
        <v>0</v>
      </c>
      <c r="L177" s="109">
        <v>5000</v>
      </c>
      <c r="M177" s="108">
        <f t="shared" si="7"/>
        <v>10000</v>
      </c>
      <c r="P177" s="64"/>
    </row>
    <row r="178" spans="1:16" s="62" customFormat="1" x14ac:dyDescent="0.25">
      <c r="A178" s="90">
        <v>54</v>
      </c>
      <c r="B178" s="89" t="s">
        <v>719</v>
      </c>
      <c r="C178" s="90" t="s">
        <v>400</v>
      </c>
      <c r="D178" s="90" t="s">
        <v>400</v>
      </c>
      <c r="E178" s="90" t="s">
        <v>400</v>
      </c>
      <c r="F178" s="90" t="s">
        <v>400</v>
      </c>
      <c r="G178" s="90" t="s">
        <v>190</v>
      </c>
      <c r="H178" s="90">
        <v>8</v>
      </c>
      <c r="I178" s="91">
        <v>35000</v>
      </c>
      <c r="J178" s="91">
        <f t="shared" si="8"/>
        <v>280000</v>
      </c>
      <c r="K178" s="92">
        <v>0</v>
      </c>
      <c r="L178" s="109">
        <v>1000</v>
      </c>
      <c r="M178" s="108">
        <f t="shared" si="7"/>
        <v>8000</v>
      </c>
      <c r="P178" s="64"/>
    </row>
    <row r="179" spans="1:16" s="62" customFormat="1" x14ac:dyDescent="0.25">
      <c r="A179" s="90">
        <v>55</v>
      </c>
      <c r="B179" s="89" t="s">
        <v>720</v>
      </c>
      <c r="C179" s="90" t="s">
        <v>400</v>
      </c>
      <c r="D179" s="90" t="s">
        <v>400</v>
      </c>
      <c r="E179" s="90" t="s">
        <v>400</v>
      </c>
      <c r="F179" s="90" t="s">
        <v>400</v>
      </c>
      <c r="G179" s="90" t="s">
        <v>190</v>
      </c>
      <c r="H179" s="90">
        <v>2</v>
      </c>
      <c r="I179" s="91">
        <v>35000</v>
      </c>
      <c r="J179" s="91">
        <f t="shared" si="8"/>
        <v>70000</v>
      </c>
      <c r="K179" s="92">
        <v>0</v>
      </c>
      <c r="L179" s="110">
        <v>1000</v>
      </c>
      <c r="M179" s="108">
        <f t="shared" si="7"/>
        <v>2000</v>
      </c>
      <c r="P179" s="64"/>
    </row>
    <row r="180" spans="1:16" s="62" customFormat="1" x14ac:dyDescent="0.25">
      <c r="A180" s="90">
        <v>56</v>
      </c>
      <c r="B180" s="89" t="s">
        <v>721</v>
      </c>
      <c r="C180" s="90" t="s">
        <v>400</v>
      </c>
      <c r="D180" s="90" t="s">
        <v>400</v>
      </c>
      <c r="E180" s="90" t="s">
        <v>400</v>
      </c>
      <c r="F180" s="90" t="s">
        <v>400</v>
      </c>
      <c r="G180" s="90" t="s">
        <v>190</v>
      </c>
      <c r="H180" s="90">
        <v>1</v>
      </c>
      <c r="I180" s="91">
        <v>575918.5269505803</v>
      </c>
      <c r="J180" s="91">
        <f t="shared" si="8"/>
        <v>575918.5269505803</v>
      </c>
      <c r="K180" s="92">
        <v>0</v>
      </c>
      <c r="L180" s="109">
        <v>5000</v>
      </c>
      <c r="M180" s="108">
        <f t="shared" si="7"/>
        <v>5000</v>
      </c>
      <c r="P180" s="64"/>
    </row>
    <row r="181" spans="1:16" s="62" customFormat="1" x14ac:dyDescent="0.25">
      <c r="A181" s="90">
        <v>57</v>
      </c>
      <c r="B181" s="89" t="s">
        <v>722</v>
      </c>
      <c r="C181" s="90" t="s">
        <v>400</v>
      </c>
      <c r="D181" s="90" t="s">
        <v>400</v>
      </c>
      <c r="E181" s="90" t="s">
        <v>400</v>
      </c>
      <c r="F181" s="90" t="s">
        <v>400</v>
      </c>
      <c r="G181" s="90" t="s">
        <v>190</v>
      </c>
      <c r="H181" s="90">
        <v>1</v>
      </c>
      <c r="I181" s="91">
        <v>202292.38314182137</v>
      </c>
      <c r="J181" s="91">
        <f t="shared" si="8"/>
        <v>202292.38314182137</v>
      </c>
      <c r="K181" s="92">
        <v>0</v>
      </c>
      <c r="L181" s="109">
        <v>10000</v>
      </c>
      <c r="M181" s="108">
        <f t="shared" si="7"/>
        <v>10000</v>
      </c>
      <c r="P181" s="64"/>
    </row>
    <row r="182" spans="1:16" s="62" customFormat="1" x14ac:dyDescent="0.25">
      <c r="A182" s="90">
        <v>58</v>
      </c>
      <c r="B182" s="89" t="s">
        <v>723</v>
      </c>
      <c r="C182" s="90" t="s">
        <v>400</v>
      </c>
      <c r="D182" s="90" t="s">
        <v>400</v>
      </c>
      <c r="E182" s="90" t="s">
        <v>400</v>
      </c>
      <c r="F182" s="90" t="s">
        <v>400</v>
      </c>
      <c r="G182" s="90" t="s">
        <v>190</v>
      </c>
      <c r="H182" s="90">
        <v>3</v>
      </c>
      <c r="I182" s="91">
        <v>40000</v>
      </c>
      <c r="J182" s="91">
        <f t="shared" si="8"/>
        <v>120000</v>
      </c>
      <c r="K182" s="92">
        <v>0</v>
      </c>
      <c r="L182" s="109">
        <v>5000</v>
      </c>
      <c r="M182" s="108">
        <f t="shared" si="7"/>
        <v>15000</v>
      </c>
      <c r="P182" s="64"/>
    </row>
    <row r="183" spans="1:16" s="62" customFormat="1" x14ac:dyDescent="0.25">
      <c r="A183" s="90">
        <v>59</v>
      </c>
      <c r="B183" s="89" t="s">
        <v>724</v>
      </c>
      <c r="C183" s="90" t="s">
        <v>400</v>
      </c>
      <c r="D183" s="90" t="s">
        <v>400</v>
      </c>
      <c r="E183" s="90" t="s">
        <v>400</v>
      </c>
      <c r="F183" s="90" t="s">
        <v>400</v>
      </c>
      <c r="G183" s="90" t="s">
        <v>190</v>
      </c>
      <c r="H183" s="90">
        <v>1</v>
      </c>
      <c r="I183" s="91">
        <v>510023.15992755856</v>
      </c>
      <c r="J183" s="91">
        <f t="shared" si="8"/>
        <v>510023.15992755856</v>
      </c>
      <c r="K183" s="92">
        <v>0</v>
      </c>
      <c r="L183" s="109">
        <v>10000</v>
      </c>
      <c r="M183" s="108">
        <f t="shared" si="7"/>
        <v>10000</v>
      </c>
      <c r="P183" s="64"/>
    </row>
    <row r="184" spans="1:16" s="62" customFormat="1" x14ac:dyDescent="0.25">
      <c r="A184" s="90">
        <v>60</v>
      </c>
      <c r="B184" s="89" t="s">
        <v>725</v>
      </c>
      <c r="C184" s="90" t="s">
        <v>726</v>
      </c>
      <c r="D184" s="90">
        <v>2295996</v>
      </c>
      <c r="E184" s="90" t="s">
        <v>400</v>
      </c>
      <c r="F184" s="90" t="s">
        <v>400</v>
      </c>
      <c r="G184" s="90" t="s">
        <v>190</v>
      </c>
      <c r="H184" s="90">
        <v>1</v>
      </c>
      <c r="I184" s="91">
        <v>9568330.6144245546</v>
      </c>
      <c r="J184" s="91">
        <f t="shared" si="8"/>
        <v>9568330.6144245546</v>
      </c>
      <c r="K184" s="92">
        <v>0</v>
      </c>
      <c r="L184" s="109">
        <v>50000</v>
      </c>
      <c r="M184" s="108">
        <f t="shared" si="7"/>
        <v>50000</v>
      </c>
      <c r="P184" s="64"/>
    </row>
    <row r="185" spans="1:16" s="62" customFormat="1" x14ac:dyDescent="0.25">
      <c r="A185" s="90">
        <v>61</v>
      </c>
      <c r="B185" s="89" t="s">
        <v>727</v>
      </c>
      <c r="C185" s="90" t="s">
        <v>728</v>
      </c>
      <c r="D185" s="90" t="s">
        <v>729</v>
      </c>
      <c r="E185" s="90" t="s">
        <v>400</v>
      </c>
      <c r="F185" s="90" t="s">
        <v>400</v>
      </c>
      <c r="G185" s="90" t="s">
        <v>190</v>
      </c>
      <c r="H185" s="90">
        <v>1</v>
      </c>
      <c r="I185" s="91">
        <v>7678913.692674404</v>
      </c>
      <c r="J185" s="91">
        <f t="shared" si="8"/>
        <v>7678913.692674404</v>
      </c>
      <c r="K185" s="92">
        <v>0</v>
      </c>
      <c r="L185" s="109">
        <v>50000</v>
      </c>
      <c r="M185" s="108">
        <f t="shared" si="7"/>
        <v>50000</v>
      </c>
      <c r="P185" s="64"/>
    </row>
    <row r="186" spans="1:16" s="62" customFormat="1" x14ac:dyDescent="0.25">
      <c r="A186" s="90">
        <v>62</v>
      </c>
      <c r="B186" s="89" t="s">
        <v>730</v>
      </c>
      <c r="C186" s="90" t="s">
        <v>731</v>
      </c>
      <c r="D186" s="90" t="s">
        <v>400</v>
      </c>
      <c r="E186" s="90" t="s">
        <v>400</v>
      </c>
      <c r="F186" s="90">
        <v>2009</v>
      </c>
      <c r="G186" s="90" t="s">
        <v>190</v>
      </c>
      <c r="H186" s="90">
        <v>4</v>
      </c>
      <c r="I186" s="91">
        <v>7678913.692674404</v>
      </c>
      <c r="J186" s="91">
        <f t="shared" si="8"/>
        <v>30715654.770697616</v>
      </c>
      <c r="K186" s="92">
        <v>0</v>
      </c>
      <c r="L186" s="109">
        <v>70000</v>
      </c>
      <c r="M186" s="108">
        <f>+L186*H186</f>
        <v>280000</v>
      </c>
      <c r="P186" s="64"/>
    </row>
    <row r="187" spans="1:16" s="62" customFormat="1" ht="24.75" customHeight="1" x14ac:dyDescent="0.25">
      <c r="A187" s="119" t="s">
        <v>542</v>
      </c>
      <c r="B187" s="119"/>
      <c r="C187" s="119"/>
      <c r="D187" s="119"/>
      <c r="E187" s="119"/>
      <c r="F187" s="119"/>
      <c r="G187" s="119"/>
      <c r="H187" s="96">
        <f>H124+H7</f>
        <v>289</v>
      </c>
      <c r="I187" s="96"/>
      <c r="J187" s="97">
        <f>J124+J7</f>
        <v>27005839369.075863</v>
      </c>
      <c r="K187" s="97">
        <f t="shared" ref="K187" si="9">K124+K7</f>
        <v>0</v>
      </c>
      <c r="L187" s="97"/>
      <c r="M187" s="97">
        <f>M124+M7</f>
        <v>72141000</v>
      </c>
      <c r="P187" s="64"/>
    </row>
    <row r="188" spans="1:16" s="62" customFormat="1" x14ac:dyDescent="0.25">
      <c r="A188" s="57"/>
      <c r="H188" s="57"/>
      <c r="I188" s="64"/>
      <c r="J188" s="64"/>
      <c r="K188" s="66"/>
      <c r="L188" s="102"/>
      <c r="M188" s="106"/>
      <c r="P188" s="64"/>
    </row>
  </sheetData>
  <mergeCells count="5">
    <mergeCell ref="A187:G187"/>
    <mergeCell ref="A3:M3"/>
    <mergeCell ref="A5:M5"/>
    <mergeCell ref="A2:M2"/>
    <mergeCell ref="A4:M4"/>
  </mergeCells>
  <pageMargins left="0.2" right="0.2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DCAC-EFF2-4882-800E-6051A1C91012}">
  <sheetPr>
    <tabColor rgb="FFFFFF00"/>
  </sheetPr>
  <dimension ref="A2:M214"/>
  <sheetViews>
    <sheetView zoomScaleNormal="100" workbookViewId="0">
      <selection activeCell="D13" sqref="D13"/>
    </sheetView>
  </sheetViews>
  <sheetFormatPr defaultRowHeight="15.75" x14ac:dyDescent="0.25"/>
  <cols>
    <col min="1" max="1" width="7.28515625" style="56" customWidth="1"/>
    <col min="2" max="2" width="26.28515625" style="60" customWidth="1"/>
    <col min="3" max="3" width="18.7109375" style="60" bestFit="1" customWidth="1"/>
    <col min="4" max="4" width="20" style="60" bestFit="1" customWidth="1"/>
    <col min="5" max="5" width="16.85546875" style="60" customWidth="1"/>
    <col min="6" max="6" width="10.85546875" style="60" customWidth="1"/>
    <col min="7" max="7" width="10.28515625" style="60" customWidth="1"/>
    <col min="8" max="8" width="10.42578125" style="56" customWidth="1"/>
    <col min="9" max="9" width="16.7109375" style="65" customWidth="1"/>
    <col min="10" max="10" width="18.42578125" style="65" customWidth="1"/>
    <col min="11" max="11" width="11.85546875" style="67" customWidth="1"/>
    <col min="12" max="12" width="14.85546875" style="103" customWidth="1"/>
    <col min="13" max="13" width="18.85546875" style="112" customWidth="1"/>
    <col min="14" max="16384" width="9.140625" style="60"/>
  </cols>
  <sheetData>
    <row r="2" spans="1:13" ht="18.75" x14ac:dyDescent="0.3">
      <c r="A2" s="123" t="s">
        <v>735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8.75" x14ac:dyDescent="0.25">
      <c r="A3" s="120" t="s">
        <v>772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15" x14ac:dyDescent="0.25">
      <c r="A4" s="124" t="s">
        <v>796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18.75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22"/>
    </row>
    <row r="6" spans="1:13" ht="42" customHeight="1" x14ac:dyDescent="0.25">
      <c r="A6" s="77" t="s">
        <v>0</v>
      </c>
      <c r="B6" s="77" t="s">
        <v>770</v>
      </c>
      <c r="C6" s="77" t="s">
        <v>94</v>
      </c>
      <c r="D6" s="77" t="s">
        <v>550</v>
      </c>
      <c r="E6" s="77" t="s">
        <v>551</v>
      </c>
      <c r="F6" s="77" t="s">
        <v>97</v>
      </c>
      <c r="G6" s="77" t="s">
        <v>92</v>
      </c>
      <c r="H6" s="77" t="s">
        <v>96</v>
      </c>
      <c r="I6" s="78" t="s">
        <v>486</v>
      </c>
      <c r="J6" s="78" t="s">
        <v>769</v>
      </c>
      <c r="K6" s="79" t="s">
        <v>545</v>
      </c>
      <c r="L6" s="78" t="s">
        <v>794</v>
      </c>
      <c r="M6" s="78" t="s">
        <v>795</v>
      </c>
    </row>
    <row r="7" spans="1:13" ht="33" customHeight="1" x14ac:dyDescent="0.25">
      <c r="A7" s="77" t="s">
        <v>478</v>
      </c>
      <c r="B7" s="80" t="s">
        <v>543</v>
      </c>
      <c r="C7" s="80"/>
      <c r="D7" s="80"/>
      <c r="E7" s="80"/>
      <c r="F7" s="80"/>
      <c r="G7" s="80"/>
      <c r="H7" s="77">
        <f>SUM(H8:H68)</f>
        <v>61</v>
      </c>
      <c r="I7" s="77"/>
      <c r="J7" s="78">
        <f t="shared" ref="J7:M7" si="0">SUM(J8:J68)</f>
        <v>1470564233.546129</v>
      </c>
      <c r="K7" s="78">
        <f t="shared" si="0"/>
        <v>0</v>
      </c>
      <c r="L7" s="78"/>
      <c r="M7" s="78">
        <f t="shared" si="0"/>
        <v>6940000</v>
      </c>
    </row>
    <row r="8" spans="1:13" ht="33.75" customHeight="1" x14ac:dyDescent="0.25">
      <c r="A8" s="61">
        <v>1</v>
      </c>
      <c r="B8" s="83" t="s">
        <v>100</v>
      </c>
      <c r="C8" s="61" t="s">
        <v>115</v>
      </c>
      <c r="D8" s="61" t="s">
        <v>123</v>
      </c>
      <c r="E8" s="61" t="s">
        <v>102</v>
      </c>
      <c r="F8" s="61">
        <v>2013</v>
      </c>
      <c r="G8" s="61" t="s">
        <v>101</v>
      </c>
      <c r="H8" s="61">
        <v>1</v>
      </c>
      <c r="I8" s="84">
        <v>11390000</v>
      </c>
      <c r="J8" s="84">
        <f>+I8*H8</f>
        <v>11390000</v>
      </c>
      <c r="K8" s="85">
        <v>0</v>
      </c>
      <c r="L8" s="100">
        <v>80000</v>
      </c>
      <c r="M8" s="108">
        <f>+L8*H8</f>
        <v>80000</v>
      </c>
    </row>
    <row r="9" spans="1:13" ht="33.75" customHeight="1" x14ac:dyDescent="0.25">
      <c r="A9" s="61">
        <v>2</v>
      </c>
      <c r="B9" s="83" t="s">
        <v>100</v>
      </c>
      <c r="C9" s="61" t="s">
        <v>128</v>
      </c>
      <c r="D9" s="61" t="s">
        <v>130</v>
      </c>
      <c r="E9" s="61" t="s">
        <v>127</v>
      </c>
      <c r="F9" s="61">
        <v>2015</v>
      </c>
      <c r="G9" s="61" t="s">
        <v>101</v>
      </c>
      <c r="H9" s="61">
        <v>1</v>
      </c>
      <c r="I9" s="84">
        <v>11000000</v>
      </c>
      <c r="J9" s="84">
        <f t="shared" ref="J9:J68" si="1">+I9*H9</f>
        <v>11000000</v>
      </c>
      <c r="K9" s="85">
        <v>0</v>
      </c>
      <c r="L9" s="100">
        <v>80000</v>
      </c>
      <c r="M9" s="108">
        <f t="shared" ref="M9:M72" si="2">+L9*H9</f>
        <v>80000</v>
      </c>
    </row>
    <row r="10" spans="1:13" ht="33.75" customHeight="1" x14ac:dyDescent="0.25">
      <c r="A10" s="61">
        <v>3</v>
      </c>
      <c r="B10" s="83" t="s">
        <v>100</v>
      </c>
      <c r="C10" s="61" t="s">
        <v>128</v>
      </c>
      <c r="D10" s="61" t="s">
        <v>736</v>
      </c>
      <c r="E10" s="61" t="s">
        <v>127</v>
      </c>
      <c r="F10" s="61">
        <v>2015</v>
      </c>
      <c r="G10" s="61" t="s">
        <v>101</v>
      </c>
      <c r="H10" s="61">
        <v>1</v>
      </c>
      <c r="I10" s="84">
        <v>11000000</v>
      </c>
      <c r="J10" s="84">
        <f t="shared" si="1"/>
        <v>11000000</v>
      </c>
      <c r="K10" s="85">
        <v>0</v>
      </c>
      <c r="L10" s="100">
        <v>80000</v>
      </c>
      <c r="M10" s="108">
        <f t="shared" si="2"/>
        <v>80000</v>
      </c>
    </row>
    <row r="11" spans="1:13" ht="33.75" customHeight="1" x14ac:dyDescent="0.25">
      <c r="A11" s="61">
        <v>4</v>
      </c>
      <c r="B11" s="83" t="s">
        <v>100</v>
      </c>
      <c r="C11" s="61" t="s">
        <v>128</v>
      </c>
      <c r="D11" s="61" t="s">
        <v>737</v>
      </c>
      <c r="E11" s="61" t="s">
        <v>127</v>
      </c>
      <c r="F11" s="61">
        <v>2015</v>
      </c>
      <c r="G11" s="61" t="s">
        <v>101</v>
      </c>
      <c r="H11" s="61">
        <v>1</v>
      </c>
      <c r="I11" s="84">
        <v>11000000</v>
      </c>
      <c r="J11" s="84">
        <f t="shared" si="1"/>
        <v>11000000</v>
      </c>
      <c r="K11" s="85">
        <v>0</v>
      </c>
      <c r="L11" s="100">
        <v>80000</v>
      </c>
      <c r="M11" s="108">
        <f t="shared" si="2"/>
        <v>80000</v>
      </c>
    </row>
    <row r="12" spans="1:13" ht="33.75" customHeight="1" x14ac:dyDescent="0.25">
      <c r="A12" s="61">
        <v>5</v>
      </c>
      <c r="B12" s="83" t="s">
        <v>100</v>
      </c>
      <c r="C12" s="61" t="s">
        <v>131</v>
      </c>
      <c r="D12" s="61" t="s">
        <v>132</v>
      </c>
      <c r="E12" s="61" t="s">
        <v>102</v>
      </c>
      <c r="F12" s="61">
        <v>2016</v>
      </c>
      <c r="G12" s="61" t="s">
        <v>101</v>
      </c>
      <c r="H12" s="61">
        <v>1</v>
      </c>
      <c r="I12" s="84">
        <v>12300000</v>
      </c>
      <c r="J12" s="84">
        <f t="shared" si="1"/>
        <v>12300000</v>
      </c>
      <c r="K12" s="85">
        <v>0</v>
      </c>
      <c r="L12" s="100">
        <v>80000</v>
      </c>
      <c r="M12" s="108">
        <f t="shared" si="2"/>
        <v>80000</v>
      </c>
    </row>
    <row r="13" spans="1:13" ht="33.75" customHeight="1" x14ac:dyDescent="0.25">
      <c r="A13" s="61">
        <v>6</v>
      </c>
      <c r="B13" s="83" t="s">
        <v>100</v>
      </c>
      <c r="C13" s="61" t="s">
        <v>134</v>
      </c>
      <c r="D13" s="61" t="s">
        <v>135</v>
      </c>
      <c r="E13" s="61" t="s">
        <v>133</v>
      </c>
      <c r="F13" s="61">
        <v>2017</v>
      </c>
      <c r="G13" s="61" t="s">
        <v>101</v>
      </c>
      <c r="H13" s="61">
        <v>1</v>
      </c>
      <c r="I13" s="84">
        <v>12200000</v>
      </c>
      <c r="J13" s="84">
        <f t="shared" si="1"/>
        <v>12200000</v>
      </c>
      <c r="K13" s="85">
        <v>0</v>
      </c>
      <c r="L13" s="100">
        <v>80000</v>
      </c>
      <c r="M13" s="108">
        <f t="shared" si="2"/>
        <v>80000</v>
      </c>
    </row>
    <row r="14" spans="1:13" ht="33.75" customHeight="1" x14ac:dyDescent="0.25">
      <c r="A14" s="61">
        <v>7</v>
      </c>
      <c r="B14" s="83" t="s">
        <v>100</v>
      </c>
      <c r="C14" s="61" t="s">
        <v>134</v>
      </c>
      <c r="D14" s="61" t="s">
        <v>136</v>
      </c>
      <c r="E14" s="61" t="s">
        <v>133</v>
      </c>
      <c r="F14" s="61">
        <v>2017</v>
      </c>
      <c r="G14" s="61" t="s">
        <v>101</v>
      </c>
      <c r="H14" s="61">
        <v>1</v>
      </c>
      <c r="I14" s="84">
        <v>12200000</v>
      </c>
      <c r="J14" s="84">
        <f t="shared" si="1"/>
        <v>12200000</v>
      </c>
      <c r="K14" s="85">
        <v>0</v>
      </c>
      <c r="L14" s="100">
        <v>80000</v>
      </c>
      <c r="M14" s="108">
        <f t="shared" si="2"/>
        <v>80000</v>
      </c>
    </row>
    <row r="15" spans="1:13" ht="33.75" customHeight="1" x14ac:dyDescent="0.25">
      <c r="A15" s="61">
        <v>8</v>
      </c>
      <c r="B15" s="83" t="s">
        <v>100</v>
      </c>
      <c r="C15" s="61" t="s">
        <v>144</v>
      </c>
      <c r="D15" s="61" t="s">
        <v>145</v>
      </c>
      <c r="E15" s="61" t="s">
        <v>102</v>
      </c>
      <c r="F15" s="61">
        <v>2016</v>
      </c>
      <c r="G15" s="61" t="s">
        <v>101</v>
      </c>
      <c r="H15" s="61">
        <v>1</v>
      </c>
      <c r="I15" s="84">
        <v>12650000</v>
      </c>
      <c r="J15" s="84">
        <f t="shared" si="1"/>
        <v>12650000</v>
      </c>
      <c r="K15" s="85">
        <v>0</v>
      </c>
      <c r="L15" s="100">
        <v>80000</v>
      </c>
      <c r="M15" s="108">
        <f t="shared" si="2"/>
        <v>80000</v>
      </c>
    </row>
    <row r="16" spans="1:13" ht="33.75" customHeight="1" x14ac:dyDescent="0.25">
      <c r="A16" s="61">
        <v>9</v>
      </c>
      <c r="B16" s="83" t="s">
        <v>100</v>
      </c>
      <c r="C16" s="61" t="s">
        <v>144</v>
      </c>
      <c r="D16" s="61" t="s">
        <v>146</v>
      </c>
      <c r="E16" s="61" t="s">
        <v>102</v>
      </c>
      <c r="F16" s="61">
        <v>2016</v>
      </c>
      <c r="G16" s="61" t="s">
        <v>101</v>
      </c>
      <c r="H16" s="61">
        <v>1</v>
      </c>
      <c r="I16" s="84">
        <v>12650000</v>
      </c>
      <c r="J16" s="84">
        <f t="shared" si="1"/>
        <v>12650000</v>
      </c>
      <c r="K16" s="85">
        <v>0</v>
      </c>
      <c r="L16" s="100">
        <v>80000</v>
      </c>
      <c r="M16" s="108">
        <f t="shared" si="2"/>
        <v>80000</v>
      </c>
    </row>
    <row r="17" spans="1:13" ht="33.75" customHeight="1" x14ac:dyDescent="0.25">
      <c r="A17" s="61">
        <v>10</v>
      </c>
      <c r="B17" s="83" t="s">
        <v>100</v>
      </c>
      <c r="C17" s="61" t="s">
        <v>144</v>
      </c>
      <c r="D17" s="61" t="s">
        <v>147</v>
      </c>
      <c r="E17" s="61" t="s">
        <v>102</v>
      </c>
      <c r="F17" s="61">
        <v>2016</v>
      </c>
      <c r="G17" s="61" t="s">
        <v>101</v>
      </c>
      <c r="H17" s="61">
        <v>1</v>
      </c>
      <c r="I17" s="84">
        <v>12650000</v>
      </c>
      <c r="J17" s="84">
        <f t="shared" si="1"/>
        <v>12650000</v>
      </c>
      <c r="K17" s="85">
        <v>0</v>
      </c>
      <c r="L17" s="100">
        <v>80000</v>
      </c>
      <c r="M17" s="108">
        <f t="shared" si="2"/>
        <v>80000</v>
      </c>
    </row>
    <row r="18" spans="1:13" ht="33.75" customHeight="1" x14ac:dyDescent="0.25">
      <c r="A18" s="61">
        <v>11</v>
      </c>
      <c r="B18" s="83" t="s">
        <v>100</v>
      </c>
      <c r="C18" s="61" t="s">
        <v>144</v>
      </c>
      <c r="D18" s="61" t="s">
        <v>148</v>
      </c>
      <c r="E18" s="61" t="s">
        <v>102</v>
      </c>
      <c r="F18" s="61">
        <v>2016</v>
      </c>
      <c r="G18" s="61" t="s">
        <v>101</v>
      </c>
      <c r="H18" s="61">
        <v>1</v>
      </c>
      <c r="I18" s="84">
        <v>12650000</v>
      </c>
      <c r="J18" s="84">
        <f t="shared" si="1"/>
        <v>12650000</v>
      </c>
      <c r="K18" s="85">
        <v>0</v>
      </c>
      <c r="L18" s="100">
        <v>80000</v>
      </c>
      <c r="M18" s="108">
        <f t="shared" si="2"/>
        <v>80000</v>
      </c>
    </row>
    <row r="19" spans="1:13" ht="33.75" customHeight="1" x14ac:dyDescent="0.25">
      <c r="A19" s="61">
        <v>12</v>
      </c>
      <c r="B19" s="83" t="s">
        <v>100</v>
      </c>
      <c r="C19" s="61" t="s">
        <v>144</v>
      </c>
      <c r="D19" s="61" t="s">
        <v>149</v>
      </c>
      <c r="E19" s="61" t="s">
        <v>102</v>
      </c>
      <c r="F19" s="61">
        <v>2016</v>
      </c>
      <c r="G19" s="61" t="s">
        <v>101</v>
      </c>
      <c r="H19" s="61">
        <v>1</v>
      </c>
      <c r="I19" s="84">
        <v>12650000</v>
      </c>
      <c r="J19" s="84">
        <f t="shared" si="1"/>
        <v>12650000</v>
      </c>
      <c r="K19" s="85">
        <v>0</v>
      </c>
      <c r="L19" s="100">
        <v>80000</v>
      </c>
      <c r="M19" s="108">
        <f t="shared" si="2"/>
        <v>80000</v>
      </c>
    </row>
    <row r="20" spans="1:13" ht="33.75" customHeight="1" x14ac:dyDescent="0.25">
      <c r="A20" s="61">
        <v>13</v>
      </c>
      <c r="B20" s="83" t="s">
        <v>100</v>
      </c>
      <c r="C20" s="61" t="s">
        <v>144</v>
      </c>
      <c r="D20" s="61" t="s">
        <v>150</v>
      </c>
      <c r="E20" s="61" t="s">
        <v>102</v>
      </c>
      <c r="F20" s="61">
        <v>2016</v>
      </c>
      <c r="G20" s="61" t="s">
        <v>101</v>
      </c>
      <c r="H20" s="61">
        <v>1</v>
      </c>
      <c r="I20" s="84">
        <v>12650000</v>
      </c>
      <c r="J20" s="84">
        <f t="shared" si="1"/>
        <v>12650000</v>
      </c>
      <c r="K20" s="85">
        <v>0</v>
      </c>
      <c r="L20" s="100">
        <v>80000</v>
      </c>
      <c r="M20" s="108">
        <f t="shared" si="2"/>
        <v>80000</v>
      </c>
    </row>
    <row r="21" spans="1:13" ht="33.75" customHeight="1" x14ac:dyDescent="0.25">
      <c r="A21" s="61">
        <v>14</v>
      </c>
      <c r="B21" s="83" t="s">
        <v>100</v>
      </c>
      <c r="C21" s="61" t="s">
        <v>144</v>
      </c>
      <c r="D21" s="61" t="s">
        <v>151</v>
      </c>
      <c r="E21" s="61" t="s">
        <v>102</v>
      </c>
      <c r="F21" s="61">
        <v>2016</v>
      </c>
      <c r="G21" s="61" t="s">
        <v>101</v>
      </c>
      <c r="H21" s="61">
        <v>1</v>
      </c>
      <c r="I21" s="84">
        <v>12650000</v>
      </c>
      <c r="J21" s="84">
        <f t="shared" si="1"/>
        <v>12650000</v>
      </c>
      <c r="K21" s="85">
        <v>0</v>
      </c>
      <c r="L21" s="100">
        <v>80000</v>
      </c>
      <c r="M21" s="108">
        <f t="shared" si="2"/>
        <v>80000</v>
      </c>
    </row>
    <row r="22" spans="1:13" ht="33.75" customHeight="1" x14ac:dyDescent="0.25">
      <c r="A22" s="61">
        <v>15</v>
      </c>
      <c r="B22" s="82" t="s">
        <v>100</v>
      </c>
      <c r="C22" s="61" t="s">
        <v>144</v>
      </c>
      <c r="D22" s="61" t="s">
        <v>152</v>
      </c>
      <c r="E22" s="61" t="s">
        <v>102</v>
      </c>
      <c r="F22" s="61">
        <v>2016</v>
      </c>
      <c r="G22" s="61" t="s">
        <v>101</v>
      </c>
      <c r="H22" s="61">
        <v>1</v>
      </c>
      <c r="I22" s="84">
        <v>12650000</v>
      </c>
      <c r="J22" s="84">
        <f t="shared" si="1"/>
        <v>12650000</v>
      </c>
      <c r="K22" s="85">
        <v>0</v>
      </c>
      <c r="L22" s="100">
        <v>80000</v>
      </c>
      <c r="M22" s="108">
        <f t="shared" si="2"/>
        <v>80000</v>
      </c>
    </row>
    <row r="23" spans="1:13" ht="33.75" customHeight="1" x14ac:dyDescent="0.25">
      <c r="A23" s="61">
        <v>16</v>
      </c>
      <c r="B23" s="83" t="s">
        <v>100</v>
      </c>
      <c r="C23" s="61" t="s">
        <v>144</v>
      </c>
      <c r="D23" s="61" t="s">
        <v>153</v>
      </c>
      <c r="E23" s="61" t="s">
        <v>102</v>
      </c>
      <c r="F23" s="61">
        <v>2016</v>
      </c>
      <c r="G23" s="61" t="s">
        <v>101</v>
      </c>
      <c r="H23" s="61">
        <v>1</v>
      </c>
      <c r="I23" s="84">
        <v>12650000</v>
      </c>
      <c r="J23" s="84">
        <f t="shared" si="1"/>
        <v>12650000</v>
      </c>
      <c r="K23" s="85">
        <v>0</v>
      </c>
      <c r="L23" s="100">
        <v>80000</v>
      </c>
      <c r="M23" s="108">
        <f t="shared" si="2"/>
        <v>80000</v>
      </c>
    </row>
    <row r="24" spans="1:13" ht="33.75" customHeight="1" x14ac:dyDescent="0.25">
      <c r="A24" s="61">
        <v>17</v>
      </c>
      <c r="B24" s="83" t="s">
        <v>100</v>
      </c>
      <c r="C24" s="61" t="s">
        <v>144</v>
      </c>
      <c r="D24" s="61" t="s">
        <v>154</v>
      </c>
      <c r="E24" s="61" t="s">
        <v>102</v>
      </c>
      <c r="F24" s="61">
        <v>2016</v>
      </c>
      <c r="G24" s="61" t="s">
        <v>101</v>
      </c>
      <c r="H24" s="61">
        <v>1</v>
      </c>
      <c r="I24" s="84">
        <v>12650000</v>
      </c>
      <c r="J24" s="84">
        <f t="shared" si="1"/>
        <v>12650000</v>
      </c>
      <c r="K24" s="85">
        <v>0</v>
      </c>
      <c r="L24" s="100">
        <v>80000</v>
      </c>
      <c r="M24" s="108">
        <f t="shared" si="2"/>
        <v>80000</v>
      </c>
    </row>
    <row r="25" spans="1:13" ht="33.75" customHeight="1" x14ac:dyDescent="0.25">
      <c r="A25" s="61">
        <v>18</v>
      </c>
      <c r="B25" s="83" t="s">
        <v>100</v>
      </c>
      <c r="C25" s="61" t="s">
        <v>144</v>
      </c>
      <c r="D25" s="61" t="s">
        <v>155</v>
      </c>
      <c r="E25" s="61" t="s">
        <v>102</v>
      </c>
      <c r="F25" s="61">
        <v>2016</v>
      </c>
      <c r="G25" s="61" t="s">
        <v>101</v>
      </c>
      <c r="H25" s="61">
        <v>1</v>
      </c>
      <c r="I25" s="84">
        <v>12650000</v>
      </c>
      <c r="J25" s="84">
        <f t="shared" si="1"/>
        <v>12650000</v>
      </c>
      <c r="K25" s="85">
        <v>0</v>
      </c>
      <c r="L25" s="100">
        <v>80000</v>
      </c>
      <c r="M25" s="108">
        <f t="shared" si="2"/>
        <v>80000</v>
      </c>
    </row>
    <row r="26" spans="1:13" ht="33.75" customHeight="1" x14ac:dyDescent="0.25">
      <c r="A26" s="61">
        <v>19</v>
      </c>
      <c r="B26" s="83" t="s">
        <v>100</v>
      </c>
      <c r="C26" s="61" t="s">
        <v>144</v>
      </c>
      <c r="D26" s="61" t="s">
        <v>156</v>
      </c>
      <c r="E26" s="61" t="s">
        <v>102</v>
      </c>
      <c r="F26" s="61">
        <v>2016</v>
      </c>
      <c r="G26" s="61" t="s">
        <v>101</v>
      </c>
      <c r="H26" s="61">
        <v>1</v>
      </c>
      <c r="I26" s="84">
        <v>12650000</v>
      </c>
      <c r="J26" s="84">
        <f t="shared" si="1"/>
        <v>12650000</v>
      </c>
      <c r="K26" s="85">
        <v>0</v>
      </c>
      <c r="L26" s="100">
        <v>80000</v>
      </c>
      <c r="M26" s="108">
        <f t="shared" si="2"/>
        <v>80000</v>
      </c>
    </row>
    <row r="27" spans="1:13" ht="33.75" customHeight="1" x14ac:dyDescent="0.25">
      <c r="A27" s="61">
        <v>20</v>
      </c>
      <c r="B27" s="83" t="s">
        <v>100</v>
      </c>
      <c r="C27" s="61" t="s">
        <v>144</v>
      </c>
      <c r="D27" s="61" t="s">
        <v>157</v>
      </c>
      <c r="E27" s="61" t="s">
        <v>102</v>
      </c>
      <c r="F27" s="61">
        <v>2016</v>
      </c>
      <c r="G27" s="61" t="s">
        <v>101</v>
      </c>
      <c r="H27" s="61">
        <v>1</v>
      </c>
      <c r="I27" s="84">
        <v>12650000</v>
      </c>
      <c r="J27" s="84">
        <f t="shared" si="1"/>
        <v>12650000</v>
      </c>
      <c r="K27" s="85">
        <v>0</v>
      </c>
      <c r="L27" s="100">
        <v>80000</v>
      </c>
      <c r="M27" s="108">
        <f t="shared" si="2"/>
        <v>80000</v>
      </c>
    </row>
    <row r="28" spans="1:13" ht="33.75" customHeight="1" x14ac:dyDescent="0.25">
      <c r="A28" s="61">
        <v>21</v>
      </c>
      <c r="B28" s="83" t="s">
        <v>100</v>
      </c>
      <c r="C28" s="61" t="s">
        <v>144</v>
      </c>
      <c r="D28" s="61" t="s">
        <v>158</v>
      </c>
      <c r="E28" s="61" t="s">
        <v>102</v>
      </c>
      <c r="F28" s="61">
        <v>2016</v>
      </c>
      <c r="G28" s="61" t="s">
        <v>101</v>
      </c>
      <c r="H28" s="61">
        <v>1</v>
      </c>
      <c r="I28" s="84">
        <v>12650000</v>
      </c>
      <c r="J28" s="84">
        <f t="shared" si="1"/>
        <v>12650000</v>
      </c>
      <c r="K28" s="85">
        <v>0</v>
      </c>
      <c r="L28" s="100">
        <v>80000</v>
      </c>
      <c r="M28" s="108">
        <f t="shared" si="2"/>
        <v>80000</v>
      </c>
    </row>
    <row r="29" spans="1:13" ht="33.75" customHeight="1" x14ac:dyDescent="0.25">
      <c r="A29" s="61">
        <v>22</v>
      </c>
      <c r="B29" s="83" t="s">
        <v>100</v>
      </c>
      <c r="C29" s="61" t="s">
        <v>144</v>
      </c>
      <c r="D29" s="61" t="s">
        <v>477</v>
      </c>
      <c r="E29" s="61" t="s">
        <v>102</v>
      </c>
      <c r="F29" s="61">
        <v>2016</v>
      </c>
      <c r="G29" s="61" t="s">
        <v>101</v>
      </c>
      <c r="H29" s="61">
        <v>1</v>
      </c>
      <c r="I29" s="84">
        <v>12650000</v>
      </c>
      <c r="J29" s="84">
        <f t="shared" si="1"/>
        <v>12650000</v>
      </c>
      <c r="K29" s="85">
        <v>0</v>
      </c>
      <c r="L29" s="100">
        <v>80000</v>
      </c>
      <c r="M29" s="108">
        <f t="shared" si="2"/>
        <v>80000</v>
      </c>
    </row>
    <row r="30" spans="1:13" ht="33.75" customHeight="1" x14ac:dyDescent="0.25">
      <c r="A30" s="61">
        <v>23</v>
      </c>
      <c r="B30" s="83" t="s">
        <v>100</v>
      </c>
      <c r="C30" s="61" t="s">
        <v>144</v>
      </c>
      <c r="D30" s="61" t="s">
        <v>738</v>
      </c>
      <c r="E30" s="61" t="s">
        <v>102</v>
      </c>
      <c r="F30" s="61">
        <v>2016</v>
      </c>
      <c r="G30" s="61" t="s">
        <v>101</v>
      </c>
      <c r="H30" s="61">
        <v>1</v>
      </c>
      <c r="I30" s="84">
        <v>12650000</v>
      </c>
      <c r="J30" s="84">
        <f t="shared" si="1"/>
        <v>12650000</v>
      </c>
      <c r="K30" s="85">
        <v>0</v>
      </c>
      <c r="L30" s="100">
        <v>80000</v>
      </c>
      <c r="M30" s="108">
        <f t="shared" si="2"/>
        <v>80000</v>
      </c>
    </row>
    <row r="31" spans="1:13" ht="33.75" customHeight="1" x14ac:dyDescent="0.25">
      <c r="A31" s="61">
        <v>24</v>
      </c>
      <c r="B31" s="83" t="s">
        <v>100</v>
      </c>
      <c r="C31" s="61" t="s">
        <v>160</v>
      </c>
      <c r="D31" s="61" t="s">
        <v>161</v>
      </c>
      <c r="E31" s="61" t="s">
        <v>133</v>
      </c>
      <c r="F31" s="61">
        <v>2014</v>
      </c>
      <c r="G31" s="61" t="s">
        <v>101</v>
      </c>
      <c r="H31" s="61">
        <v>1</v>
      </c>
      <c r="I31" s="84">
        <v>14500000</v>
      </c>
      <c r="J31" s="84">
        <f t="shared" si="1"/>
        <v>14500000</v>
      </c>
      <c r="K31" s="85">
        <v>0</v>
      </c>
      <c r="L31" s="100">
        <v>80000</v>
      </c>
      <c r="M31" s="108">
        <f t="shared" si="2"/>
        <v>80000</v>
      </c>
    </row>
    <row r="32" spans="1:13" ht="33.75" customHeight="1" x14ac:dyDescent="0.25">
      <c r="A32" s="61">
        <v>25</v>
      </c>
      <c r="B32" s="83" t="s">
        <v>100</v>
      </c>
      <c r="C32" s="61" t="s">
        <v>162</v>
      </c>
      <c r="D32" s="61" t="s">
        <v>400</v>
      </c>
      <c r="E32" s="61" t="s">
        <v>133</v>
      </c>
      <c r="F32" s="61">
        <v>2017</v>
      </c>
      <c r="G32" s="61" t="s">
        <v>101</v>
      </c>
      <c r="H32" s="61">
        <v>1</v>
      </c>
      <c r="I32" s="84">
        <v>12200000</v>
      </c>
      <c r="J32" s="84">
        <f t="shared" si="1"/>
        <v>12200000</v>
      </c>
      <c r="K32" s="85">
        <v>0</v>
      </c>
      <c r="L32" s="100">
        <v>80000</v>
      </c>
      <c r="M32" s="108">
        <f t="shared" si="2"/>
        <v>80000</v>
      </c>
    </row>
    <row r="33" spans="1:13" ht="33.75" customHeight="1" x14ac:dyDescent="0.25">
      <c r="A33" s="61">
        <v>26</v>
      </c>
      <c r="B33" s="83" t="s">
        <v>100</v>
      </c>
      <c r="C33" s="61" t="s">
        <v>773</v>
      </c>
      <c r="D33" s="61" t="s">
        <v>400</v>
      </c>
      <c r="E33" s="61" t="s">
        <v>133</v>
      </c>
      <c r="F33" s="61">
        <v>2014</v>
      </c>
      <c r="G33" s="61" t="s">
        <v>101</v>
      </c>
      <c r="H33" s="61">
        <v>1</v>
      </c>
      <c r="I33" s="84">
        <v>12499000</v>
      </c>
      <c r="J33" s="84">
        <f t="shared" si="1"/>
        <v>12499000</v>
      </c>
      <c r="K33" s="85">
        <v>0</v>
      </c>
      <c r="L33" s="100">
        <v>80000</v>
      </c>
      <c r="M33" s="108">
        <f t="shared" si="2"/>
        <v>80000</v>
      </c>
    </row>
    <row r="34" spans="1:13" ht="33.75" customHeight="1" x14ac:dyDescent="0.25">
      <c r="A34" s="61">
        <v>27</v>
      </c>
      <c r="B34" s="83" t="s">
        <v>100</v>
      </c>
      <c r="C34" s="61" t="s">
        <v>115</v>
      </c>
      <c r="D34" s="61" t="s">
        <v>163</v>
      </c>
      <c r="E34" s="61" t="s">
        <v>102</v>
      </c>
      <c r="F34" s="61">
        <v>2013</v>
      </c>
      <c r="G34" s="61" t="s">
        <v>101</v>
      </c>
      <c r="H34" s="61">
        <v>1</v>
      </c>
      <c r="I34" s="84">
        <v>11390000</v>
      </c>
      <c r="J34" s="84">
        <f t="shared" si="1"/>
        <v>11390000</v>
      </c>
      <c r="K34" s="85">
        <v>0</v>
      </c>
      <c r="L34" s="100">
        <v>80000</v>
      </c>
      <c r="M34" s="108">
        <f t="shared" si="2"/>
        <v>80000</v>
      </c>
    </row>
    <row r="35" spans="1:13" ht="33.75" customHeight="1" x14ac:dyDescent="0.25">
      <c r="A35" s="61">
        <v>28</v>
      </c>
      <c r="B35" s="83" t="s">
        <v>100</v>
      </c>
      <c r="C35" s="61" t="s">
        <v>115</v>
      </c>
      <c r="D35" s="61" t="s">
        <v>167</v>
      </c>
      <c r="E35" s="61" t="s">
        <v>102</v>
      </c>
      <c r="F35" s="61">
        <v>2013</v>
      </c>
      <c r="G35" s="61" t="s">
        <v>101</v>
      </c>
      <c r="H35" s="61">
        <v>1</v>
      </c>
      <c r="I35" s="84">
        <v>11390000</v>
      </c>
      <c r="J35" s="84">
        <f t="shared" si="1"/>
        <v>11390000</v>
      </c>
      <c r="K35" s="85">
        <v>0</v>
      </c>
      <c r="L35" s="100">
        <v>80000</v>
      </c>
      <c r="M35" s="108">
        <f t="shared" si="2"/>
        <v>80000</v>
      </c>
    </row>
    <row r="36" spans="1:13" ht="33.75" customHeight="1" x14ac:dyDescent="0.25">
      <c r="A36" s="61">
        <v>29</v>
      </c>
      <c r="B36" s="83" t="s">
        <v>100</v>
      </c>
      <c r="C36" s="61" t="s">
        <v>115</v>
      </c>
      <c r="D36" s="61" t="s">
        <v>168</v>
      </c>
      <c r="E36" s="61" t="s">
        <v>102</v>
      </c>
      <c r="F36" s="61">
        <v>2013</v>
      </c>
      <c r="G36" s="61" t="s">
        <v>101</v>
      </c>
      <c r="H36" s="61">
        <v>1</v>
      </c>
      <c r="I36" s="84">
        <v>11390000</v>
      </c>
      <c r="J36" s="84">
        <f t="shared" si="1"/>
        <v>11390000</v>
      </c>
      <c r="K36" s="85">
        <v>0</v>
      </c>
      <c r="L36" s="100">
        <v>80000</v>
      </c>
      <c r="M36" s="108">
        <f t="shared" si="2"/>
        <v>80000</v>
      </c>
    </row>
    <row r="37" spans="1:13" ht="33.75" customHeight="1" x14ac:dyDescent="0.25">
      <c r="A37" s="61">
        <v>30</v>
      </c>
      <c r="B37" s="83" t="s">
        <v>100</v>
      </c>
      <c r="C37" s="61" t="s">
        <v>115</v>
      </c>
      <c r="D37" s="61" t="s">
        <v>170</v>
      </c>
      <c r="E37" s="61" t="s">
        <v>102</v>
      </c>
      <c r="F37" s="61">
        <v>2013</v>
      </c>
      <c r="G37" s="61" t="s">
        <v>101</v>
      </c>
      <c r="H37" s="61">
        <v>1</v>
      </c>
      <c r="I37" s="84">
        <v>11390000</v>
      </c>
      <c r="J37" s="84">
        <f t="shared" si="1"/>
        <v>11390000</v>
      </c>
      <c r="K37" s="85">
        <v>0</v>
      </c>
      <c r="L37" s="100">
        <v>80000</v>
      </c>
      <c r="M37" s="108">
        <f t="shared" si="2"/>
        <v>80000</v>
      </c>
    </row>
    <row r="38" spans="1:13" ht="33.75" customHeight="1" x14ac:dyDescent="0.25">
      <c r="A38" s="61">
        <v>31</v>
      </c>
      <c r="B38" s="83" t="s">
        <v>100</v>
      </c>
      <c r="C38" s="61" t="s">
        <v>113</v>
      </c>
      <c r="D38" s="61" t="s">
        <v>114</v>
      </c>
      <c r="E38" s="61" t="s">
        <v>112</v>
      </c>
      <c r="F38" s="61">
        <v>2008</v>
      </c>
      <c r="G38" s="61" t="s">
        <v>101</v>
      </c>
      <c r="H38" s="61">
        <v>1</v>
      </c>
      <c r="I38" s="84">
        <v>11040000</v>
      </c>
      <c r="J38" s="84">
        <f t="shared" si="1"/>
        <v>11040000</v>
      </c>
      <c r="K38" s="85">
        <v>0</v>
      </c>
      <c r="L38" s="100">
        <v>80000</v>
      </c>
      <c r="M38" s="108">
        <f t="shared" si="2"/>
        <v>80000</v>
      </c>
    </row>
    <row r="39" spans="1:13" ht="33.75" customHeight="1" x14ac:dyDescent="0.25">
      <c r="A39" s="61">
        <v>32</v>
      </c>
      <c r="B39" s="83" t="s">
        <v>100</v>
      </c>
      <c r="C39" s="61" t="s">
        <v>183</v>
      </c>
      <c r="D39" s="61" t="s">
        <v>184</v>
      </c>
      <c r="E39" s="61" t="s">
        <v>133</v>
      </c>
      <c r="F39" s="61">
        <v>2016</v>
      </c>
      <c r="G39" s="61" t="s">
        <v>101</v>
      </c>
      <c r="H39" s="61">
        <v>1</v>
      </c>
      <c r="I39" s="84">
        <v>18750000</v>
      </c>
      <c r="J39" s="84">
        <f t="shared" si="1"/>
        <v>18750000</v>
      </c>
      <c r="K39" s="85">
        <v>0</v>
      </c>
      <c r="L39" s="100">
        <v>80000</v>
      </c>
      <c r="M39" s="108">
        <f t="shared" si="2"/>
        <v>80000</v>
      </c>
    </row>
    <row r="40" spans="1:13" ht="33.75" customHeight="1" x14ac:dyDescent="0.25">
      <c r="A40" s="61">
        <v>33</v>
      </c>
      <c r="B40" s="83" t="s">
        <v>100</v>
      </c>
      <c r="C40" s="61" t="s">
        <v>131</v>
      </c>
      <c r="D40" s="61" t="s">
        <v>175</v>
      </c>
      <c r="E40" s="61" t="s">
        <v>102</v>
      </c>
      <c r="F40" s="61">
        <v>2016</v>
      </c>
      <c r="G40" s="61" t="s">
        <v>101</v>
      </c>
      <c r="H40" s="61">
        <v>1</v>
      </c>
      <c r="I40" s="84">
        <v>12300000</v>
      </c>
      <c r="J40" s="84">
        <f t="shared" si="1"/>
        <v>12300000</v>
      </c>
      <c r="K40" s="85">
        <v>0</v>
      </c>
      <c r="L40" s="100">
        <v>80000</v>
      </c>
      <c r="M40" s="108">
        <f t="shared" si="2"/>
        <v>80000</v>
      </c>
    </row>
    <row r="41" spans="1:13" ht="33.75" customHeight="1" x14ac:dyDescent="0.25">
      <c r="A41" s="61">
        <v>34</v>
      </c>
      <c r="B41" s="83" t="s">
        <v>100</v>
      </c>
      <c r="C41" s="61" t="s">
        <v>131</v>
      </c>
      <c r="D41" s="61" t="s">
        <v>176</v>
      </c>
      <c r="E41" s="61" t="s">
        <v>102</v>
      </c>
      <c r="F41" s="61">
        <v>2016</v>
      </c>
      <c r="G41" s="61" t="s">
        <v>101</v>
      </c>
      <c r="H41" s="61">
        <v>1</v>
      </c>
      <c r="I41" s="84">
        <v>12300000</v>
      </c>
      <c r="J41" s="84">
        <f t="shared" si="1"/>
        <v>12300000</v>
      </c>
      <c r="K41" s="85">
        <v>0</v>
      </c>
      <c r="L41" s="100">
        <v>80000</v>
      </c>
      <c r="M41" s="108">
        <f t="shared" si="2"/>
        <v>80000</v>
      </c>
    </row>
    <row r="42" spans="1:13" ht="33.75" customHeight="1" x14ac:dyDescent="0.25">
      <c r="A42" s="61">
        <v>35</v>
      </c>
      <c r="B42" s="83" t="s">
        <v>100</v>
      </c>
      <c r="C42" s="61" t="s">
        <v>180</v>
      </c>
      <c r="D42" s="61" t="s">
        <v>181</v>
      </c>
      <c r="E42" s="61" t="s">
        <v>102</v>
      </c>
      <c r="F42" s="61">
        <v>2020</v>
      </c>
      <c r="G42" s="61" t="s">
        <v>101</v>
      </c>
      <c r="H42" s="61">
        <v>1</v>
      </c>
      <c r="I42" s="84">
        <v>14500000</v>
      </c>
      <c r="J42" s="84">
        <f t="shared" si="1"/>
        <v>14500000</v>
      </c>
      <c r="K42" s="85">
        <v>0</v>
      </c>
      <c r="L42" s="100">
        <v>80000</v>
      </c>
      <c r="M42" s="108">
        <f t="shared" si="2"/>
        <v>80000</v>
      </c>
    </row>
    <row r="43" spans="1:13" ht="33.75" customHeight="1" x14ac:dyDescent="0.25">
      <c r="A43" s="61">
        <v>36</v>
      </c>
      <c r="B43" s="83" t="s">
        <v>100</v>
      </c>
      <c r="C43" s="61" t="s">
        <v>180</v>
      </c>
      <c r="D43" s="61" t="s">
        <v>182</v>
      </c>
      <c r="E43" s="61" t="s">
        <v>102</v>
      </c>
      <c r="F43" s="61">
        <v>2020</v>
      </c>
      <c r="G43" s="61" t="s">
        <v>101</v>
      </c>
      <c r="H43" s="61">
        <v>1</v>
      </c>
      <c r="I43" s="84">
        <v>14500000</v>
      </c>
      <c r="J43" s="84">
        <f t="shared" si="1"/>
        <v>14500000</v>
      </c>
      <c r="K43" s="85">
        <v>0</v>
      </c>
      <c r="L43" s="100">
        <v>80000</v>
      </c>
      <c r="M43" s="108">
        <f t="shared" si="2"/>
        <v>80000</v>
      </c>
    </row>
    <row r="44" spans="1:13" ht="33.75" customHeight="1" x14ac:dyDescent="0.25">
      <c r="A44" s="61">
        <v>37</v>
      </c>
      <c r="B44" s="83" t="s">
        <v>100</v>
      </c>
      <c r="C44" s="61" t="s">
        <v>128</v>
      </c>
      <c r="D44" s="61" t="s">
        <v>185</v>
      </c>
      <c r="E44" s="61" t="s">
        <v>127</v>
      </c>
      <c r="F44" s="61">
        <v>2015</v>
      </c>
      <c r="G44" s="61" t="s">
        <v>101</v>
      </c>
      <c r="H44" s="61">
        <v>1</v>
      </c>
      <c r="I44" s="84">
        <v>11000000</v>
      </c>
      <c r="J44" s="84">
        <f t="shared" si="1"/>
        <v>11000000</v>
      </c>
      <c r="K44" s="85">
        <v>0</v>
      </c>
      <c r="L44" s="100">
        <v>80000</v>
      </c>
      <c r="M44" s="108">
        <f t="shared" si="2"/>
        <v>80000</v>
      </c>
    </row>
    <row r="45" spans="1:13" ht="33.75" customHeight="1" x14ac:dyDescent="0.25">
      <c r="A45" s="61">
        <v>38</v>
      </c>
      <c r="B45" s="83" t="s">
        <v>100</v>
      </c>
      <c r="C45" s="61" t="s">
        <v>128</v>
      </c>
      <c r="D45" s="61" t="s">
        <v>186</v>
      </c>
      <c r="E45" s="61" t="s">
        <v>127</v>
      </c>
      <c r="F45" s="61">
        <v>2015</v>
      </c>
      <c r="G45" s="61" t="s">
        <v>101</v>
      </c>
      <c r="H45" s="61">
        <v>1</v>
      </c>
      <c r="I45" s="84">
        <v>11000000</v>
      </c>
      <c r="J45" s="84">
        <f t="shared" si="1"/>
        <v>11000000</v>
      </c>
      <c r="K45" s="85">
        <v>0</v>
      </c>
      <c r="L45" s="100">
        <v>80000</v>
      </c>
      <c r="M45" s="108">
        <f t="shared" si="2"/>
        <v>80000</v>
      </c>
    </row>
    <row r="46" spans="1:13" ht="33.75" customHeight="1" x14ac:dyDescent="0.25">
      <c r="A46" s="61">
        <v>39</v>
      </c>
      <c r="B46" s="83" t="s">
        <v>100</v>
      </c>
      <c r="C46" s="61" t="s">
        <v>128</v>
      </c>
      <c r="D46" s="61" t="s">
        <v>187</v>
      </c>
      <c r="E46" s="61" t="s">
        <v>127</v>
      </c>
      <c r="F46" s="61">
        <v>2015</v>
      </c>
      <c r="G46" s="61" t="s">
        <v>101</v>
      </c>
      <c r="H46" s="61">
        <v>1</v>
      </c>
      <c r="I46" s="84">
        <v>11000000</v>
      </c>
      <c r="J46" s="84">
        <f t="shared" si="1"/>
        <v>11000000</v>
      </c>
      <c r="K46" s="85">
        <v>0</v>
      </c>
      <c r="L46" s="100">
        <v>80000</v>
      </c>
      <c r="M46" s="108">
        <f t="shared" si="2"/>
        <v>80000</v>
      </c>
    </row>
    <row r="47" spans="1:13" ht="33.75" customHeight="1" x14ac:dyDescent="0.25">
      <c r="A47" s="61">
        <v>40</v>
      </c>
      <c r="B47" s="83" t="s">
        <v>774</v>
      </c>
      <c r="C47" s="61" t="s">
        <v>400</v>
      </c>
      <c r="D47" s="61" t="s">
        <v>400</v>
      </c>
      <c r="E47" s="61" t="s">
        <v>102</v>
      </c>
      <c r="F47" s="61">
        <v>2009</v>
      </c>
      <c r="G47" s="61" t="s">
        <v>101</v>
      </c>
      <c r="H47" s="61">
        <v>1</v>
      </c>
      <c r="I47" s="84">
        <v>20500000</v>
      </c>
      <c r="J47" s="84">
        <f t="shared" si="1"/>
        <v>20500000</v>
      </c>
      <c r="K47" s="85">
        <v>0</v>
      </c>
      <c r="L47" s="100">
        <v>80000</v>
      </c>
      <c r="M47" s="108">
        <f t="shared" si="2"/>
        <v>80000</v>
      </c>
    </row>
    <row r="48" spans="1:13" ht="33.75" customHeight="1" x14ac:dyDescent="0.25">
      <c r="A48" s="61">
        <v>41</v>
      </c>
      <c r="B48" s="83" t="s">
        <v>189</v>
      </c>
      <c r="C48" s="61" t="s">
        <v>400</v>
      </c>
      <c r="D48" s="61" t="s">
        <v>400</v>
      </c>
      <c r="E48" s="61" t="s">
        <v>191</v>
      </c>
      <c r="F48" s="61">
        <v>2014</v>
      </c>
      <c r="G48" s="61" t="s">
        <v>190</v>
      </c>
      <c r="H48" s="61">
        <v>1</v>
      </c>
      <c r="I48" s="84">
        <v>16990000</v>
      </c>
      <c r="J48" s="84">
        <f t="shared" si="1"/>
        <v>16990000</v>
      </c>
      <c r="K48" s="85">
        <v>0</v>
      </c>
      <c r="L48" s="100">
        <v>50000</v>
      </c>
      <c r="M48" s="108">
        <f t="shared" si="2"/>
        <v>50000</v>
      </c>
    </row>
    <row r="49" spans="1:13" ht="33.75" customHeight="1" x14ac:dyDescent="0.25">
      <c r="A49" s="61">
        <v>42</v>
      </c>
      <c r="B49" s="83" t="s">
        <v>189</v>
      </c>
      <c r="C49" s="61" t="s">
        <v>400</v>
      </c>
      <c r="D49" s="61" t="s">
        <v>400</v>
      </c>
      <c r="E49" s="61" t="s">
        <v>191</v>
      </c>
      <c r="F49" s="61">
        <v>2014</v>
      </c>
      <c r="G49" s="61" t="s">
        <v>190</v>
      </c>
      <c r="H49" s="61">
        <v>1</v>
      </c>
      <c r="I49" s="84">
        <v>24990000</v>
      </c>
      <c r="J49" s="84">
        <f t="shared" si="1"/>
        <v>24990000</v>
      </c>
      <c r="K49" s="85">
        <v>0</v>
      </c>
      <c r="L49" s="100">
        <v>50000</v>
      </c>
      <c r="M49" s="108">
        <f t="shared" si="2"/>
        <v>50000</v>
      </c>
    </row>
    <row r="50" spans="1:13" ht="33.75" customHeight="1" x14ac:dyDescent="0.25">
      <c r="A50" s="61">
        <v>43</v>
      </c>
      <c r="B50" s="83" t="s">
        <v>189</v>
      </c>
      <c r="C50" s="61" t="s">
        <v>192</v>
      </c>
      <c r="D50" s="61" t="s">
        <v>193</v>
      </c>
      <c r="E50" s="61" t="s">
        <v>191</v>
      </c>
      <c r="F50" s="61">
        <v>2004</v>
      </c>
      <c r="G50" s="61" t="s">
        <v>190</v>
      </c>
      <c r="H50" s="61">
        <v>1</v>
      </c>
      <c r="I50" s="84">
        <v>39800000</v>
      </c>
      <c r="J50" s="84">
        <f t="shared" si="1"/>
        <v>39800000</v>
      </c>
      <c r="K50" s="85">
        <v>0</v>
      </c>
      <c r="L50" s="100">
        <v>50000</v>
      </c>
      <c r="M50" s="108">
        <f t="shared" si="2"/>
        <v>50000</v>
      </c>
    </row>
    <row r="51" spans="1:13" ht="33.75" customHeight="1" x14ac:dyDescent="0.25">
      <c r="A51" s="61">
        <v>44</v>
      </c>
      <c r="B51" s="83" t="s">
        <v>189</v>
      </c>
      <c r="C51" s="61" t="s">
        <v>739</v>
      </c>
      <c r="D51" s="61" t="s">
        <v>740</v>
      </c>
      <c r="E51" s="61" t="s">
        <v>127</v>
      </c>
      <c r="F51" s="61">
        <v>2013</v>
      </c>
      <c r="G51" s="61" t="s">
        <v>190</v>
      </c>
      <c r="H51" s="61">
        <v>1</v>
      </c>
      <c r="I51" s="84">
        <v>13272480</v>
      </c>
      <c r="J51" s="84">
        <f t="shared" si="1"/>
        <v>13272480</v>
      </c>
      <c r="K51" s="85">
        <v>0</v>
      </c>
      <c r="L51" s="100">
        <v>50000</v>
      </c>
      <c r="M51" s="108">
        <f t="shared" si="2"/>
        <v>50000</v>
      </c>
    </row>
    <row r="52" spans="1:13" ht="33.75" customHeight="1" x14ac:dyDescent="0.25">
      <c r="A52" s="61">
        <v>45</v>
      </c>
      <c r="B52" s="86" t="s">
        <v>194</v>
      </c>
      <c r="C52" s="87" t="s">
        <v>248</v>
      </c>
      <c r="D52" s="61">
        <v>1530130361</v>
      </c>
      <c r="E52" s="87" t="s">
        <v>102</v>
      </c>
      <c r="F52" s="87">
        <v>2019</v>
      </c>
      <c r="G52" s="87" t="s">
        <v>190</v>
      </c>
      <c r="H52" s="61">
        <v>1</v>
      </c>
      <c r="I52" s="88">
        <v>14500000</v>
      </c>
      <c r="J52" s="84">
        <f t="shared" si="1"/>
        <v>14500000</v>
      </c>
      <c r="K52" s="85">
        <v>0</v>
      </c>
      <c r="L52" s="100">
        <v>30000</v>
      </c>
      <c r="M52" s="108">
        <f t="shared" si="2"/>
        <v>30000</v>
      </c>
    </row>
    <row r="53" spans="1:13" ht="33.75" customHeight="1" x14ac:dyDescent="0.25">
      <c r="A53" s="61">
        <v>46</v>
      </c>
      <c r="B53" s="83" t="s">
        <v>302</v>
      </c>
      <c r="C53" s="61" t="s">
        <v>400</v>
      </c>
      <c r="D53" s="61" t="s">
        <v>400</v>
      </c>
      <c r="E53" s="61" t="s">
        <v>303</v>
      </c>
      <c r="F53" s="61">
        <v>2015</v>
      </c>
      <c r="G53" s="61" t="s">
        <v>190</v>
      </c>
      <c r="H53" s="61">
        <v>1</v>
      </c>
      <c r="I53" s="84">
        <v>16500000</v>
      </c>
      <c r="J53" s="84">
        <f t="shared" si="1"/>
        <v>16500000</v>
      </c>
      <c r="K53" s="85">
        <v>0</v>
      </c>
      <c r="L53" s="100">
        <v>10000</v>
      </c>
      <c r="M53" s="108">
        <f t="shared" si="2"/>
        <v>10000</v>
      </c>
    </row>
    <row r="54" spans="1:13" ht="33.75" customHeight="1" x14ac:dyDescent="0.25">
      <c r="A54" s="61">
        <v>47</v>
      </c>
      <c r="B54" s="83" t="s">
        <v>302</v>
      </c>
      <c r="C54" s="61" t="s">
        <v>400</v>
      </c>
      <c r="D54" s="61" t="s">
        <v>400</v>
      </c>
      <c r="E54" s="61" t="s">
        <v>303</v>
      </c>
      <c r="F54" s="61">
        <v>2015</v>
      </c>
      <c r="G54" s="61" t="s">
        <v>190</v>
      </c>
      <c r="H54" s="61">
        <v>1</v>
      </c>
      <c r="I54" s="84">
        <v>16500000</v>
      </c>
      <c r="J54" s="84">
        <f t="shared" si="1"/>
        <v>16500000</v>
      </c>
      <c r="K54" s="85">
        <v>0</v>
      </c>
      <c r="L54" s="100">
        <v>10000</v>
      </c>
      <c r="M54" s="108">
        <f t="shared" si="2"/>
        <v>10000</v>
      </c>
    </row>
    <row r="55" spans="1:13" ht="33.75" customHeight="1" x14ac:dyDescent="0.25">
      <c r="A55" s="61">
        <v>48</v>
      </c>
      <c r="B55" s="83" t="s">
        <v>304</v>
      </c>
      <c r="C55" s="61" t="s">
        <v>306</v>
      </c>
      <c r="D55" s="61" t="s">
        <v>400</v>
      </c>
      <c r="E55" s="61" t="s">
        <v>305</v>
      </c>
      <c r="F55" s="61">
        <v>2013</v>
      </c>
      <c r="G55" s="61" t="s">
        <v>190</v>
      </c>
      <c r="H55" s="61">
        <v>1</v>
      </c>
      <c r="I55" s="84">
        <v>13500000</v>
      </c>
      <c r="J55" s="84">
        <f t="shared" si="1"/>
        <v>13500000</v>
      </c>
      <c r="K55" s="85">
        <v>0</v>
      </c>
      <c r="L55" s="100">
        <v>30000</v>
      </c>
      <c r="M55" s="108">
        <f t="shared" si="2"/>
        <v>30000</v>
      </c>
    </row>
    <row r="56" spans="1:13" ht="33.75" customHeight="1" x14ac:dyDescent="0.25">
      <c r="A56" s="61">
        <v>49</v>
      </c>
      <c r="B56" s="83" t="s">
        <v>307</v>
      </c>
      <c r="C56" s="61" t="s">
        <v>400</v>
      </c>
      <c r="D56" s="61" t="s">
        <v>400</v>
      </c>
      <c r="E56" s="61" t="s">
        <v>400</v>
      </c>
      <c r="F56" s="61">
        <v>2011</v>
      </c>
      <c r="G56" s="61" t="s">
        <v>101</v>
      </c>
      <c r="H56" s="61">
        <v>1</v>
      </c>
      <c r="I56" s="84">
        <v>75778753.546129003</v>
      </c>
      <c r="J56" s="84">
        <f t="shared" si="1"/>
        <v>75778753.546129003</v>
      </c>
      <c r="K56" s="85">
        <v>0</v>
      </c>
      <c r="L56" s="100">
        <v>150000</v>
      </c>
      <c r="M56" s="108">
        <f t="shared" si="2"/>
        <v>150000</v>
      </c>
    </row>
    <row r="57" spans="1:13" ht="33.75" customHeight="1" x14ac:dyDescent="0.25">
      <c r="A57" s="61">
        <v>50</v>
      </c>
      <c r="B57" s="83" t="s">
        <v>304</v>
      </c>
      <c r="C57" s="61" t="s">
        <v>308</v>
      </c>
      <c r="D57" s="61" t="s">
        <v>309</v>
      </c>
      <c r="E57" s="61" t="s">
        <v>305</v>
      </c>
      <c r="F57" s="61">
        <v>2014</v>
      </c>
      <c r="G57" s="61" t="s">
        <v>190</v>
      </c>
      <c r="H57" s="61">
        <v>1</v>
      </c>
      <c r="I57" s="84">
        <v>18799000</v>
      </c>
      <c r="J57" s="84">
        <f t="shared" si="1"/>
        <v>18799000</v>
      </c>
      <c r="K57" s="85">
        <v>0</v>
      </c>
      <c r="L57" s="100">
        <v>30000</v>
      </c>
      <c r="M57" s="108">
        <f t="shared" si="2"/>
        <v>30000</v>
      </c>
    </row>
    <row r="58" spans="1:13" ht="33.75" customHeight="1" x14ac:dyDescent="0.25">
      <c r="A58" s="61">
        <v>51</v>
      </c>
      <c r="B58" s="83" t="s">
        <v>326</v>
      </c>
      <c r="C58" s="61" t="s">
        <v>330</v>
      </c>
      <c r="D58" s="61" t="s">
        <v>331</v>
      </c>
      <c r="E58" s="61" t="s">
        <v>329</v>
      </c>
      <c r="F58" s="61">
        <v>2013</v>
      </c>
      <c r="G58" s="61" t="s">
        <v>190</v>
      </c>
      <c r="H58" s="61">
        <v>1</v>
      </c>
      <c r="I58" s="84">
        <v>82000000</v>
      </c>
      <c r="J58" s="84">
        <f t="shared" si="1"/>
        <v>82000000</v>
      </c>
      <c r="K58" s="85">
        <v>0</v>
      </c>
      <c r="L58" s="100">
        <v>400000</v>
      </c>
      <c r="M58" s="108">
        <f t="shared" si="2"/>
        <v>400000</v>
      </c>
    </row>
    <row r="59" spans="1:13" ht="33.75" customHeight="1" x14ac:dyDescent="0.25">
      <c r="A59" s="61">
        <v>52</v>
      </c>
      <c r="B59" s="83" t="s">
        <v>326</v>
      </c>
      <c r="C59" s="61" t="s">
        <v>400</v>
      </c>
      <c r="D59" s="61" t="s">
        <v>400</v>
      </c>
      <c r="E59" s="61" t="s">
        <v>332</v>
      </c>
      <c r="F59" s="61">
        <v>2009</v>
      </c>
      <c r="G59" s="61" t="s">
        <v>190</v>
      </c>
      <c r="H59" s="61">
        <v>1</v>
      </c>
      <c r="I59" s="84">
        <v>62630000</v>
      </c>
      <c r="J59" s="84">
        <f t="shared" si="1"/>
        <v>62630000</v>
      </c>
      <c r="K59" s="85">
        <v>0</v>
      </c>
      <c r="L59" s="100">
        <v>400000</v>
      </c>
      <c r="M59" s="108">
        <f t="shared" si="2"/>
        <v>400000</v>
      </c>
    </row>
    <row r="60" spans="1:13" ht="33.75" customHeight="1" x14ac:dyDescent="0.25">
      <c r="A60" s="61">
        <v>53</v>
      </c>
      <c r="B60" s="83" t="s">
        <v>326</v>
      </c>
      <c r="C60" s="61" t="s">
        <v>334</v>
      </c>
      <c r="D60" s="61" t="s">
        <v>335</v>
      </c>
      <c r="E60" s="61" t="s">
        <v>333</v>
      </c>
      <c r="F60" s="61">
        <v>2017</v>
      </c>
      <c r="G60" s="61" t="s">
        <v>190</v>
      </c>
      <c r="H60" s="61">
        <v>1</v>
      </c>
      <c r="I60" s="84">
        <v>64000000</v>
      </c>
      <c r="J60" s="84">
        <f t="shared" si="1"/>
        <v>64000000</v>
      </c>
      <c r="K60" s="85">
        <v>0</v>
      </c>
      <c r="L60" s="100">
        <v>400000</v>
      </c>
      <c r="M60" s="108">
        <f t="shared" si="2"/>
        <v>400000</v>
      </c>
    </row>
    <row r="61" spans="1:13" ht="33.75" customHeight="1" x14ac:dyDescent="0.25">
      <c r="A61" s="61">
        <v>54</v>
      </c>
      <c r="B61" s="83" t="s">
        <v>326</v>
      </c>
      <c r="C61" s="61" t="s">
        <v>334</v>
      </c>
      <c r="D61" s="61" t="s">
        <v>336</v>
      </c>
      <c r="E61" s="61" t="s">
        <v>333</v>
      </c>
      <c r="F61" s="61">
        <v>2017</v>
      </c>
      <c r="G61" s="61" t="s">
        <v>190</v>
      </c>
      <c r="H61" s="61">
        <v>1</v>
      </c>
      <c r="I61" s="84">
        <v>64000000</v>
      </c>
      <c r="J61" s="84">
        <f t="shared" si="1"/>
        <v>64000000</v>
      </c>
      <c r="K61" s="85">
        <v>0</v>
      </c>
      <c r="L61" s="100">
        <v>400000</v>
      </c>
      <c r="M61" s="108">
        <f t="shared" si="2"/>
        <v>400000</v>
      </c>
    </row>
    <row r="62" spans="1:13" ht="33.75" customHeight="1" x14ac:dyDescent="0.25">
      <c r="A62" s="61">
        <v>55</v>
      </c>
      <c r="B62" s="83" t="s">
        <v>326</v>
      </c>
      <c r="C62" s="61" t="s">
        <v>337</v>
      </c>
      <c r="D62" s="61" t="s">
        <v>338</v>
      </c>
      <c r="E62" s="61" t="s">
        <v>333</v>
      </c>
      <c r="F62" s="61">
        <v>2013</v>
      </c>
      <c r="G62" s="61" t="s">
        <v>190</v>
      </c>
      <c r="H62" s="61">
        <v>1</v>
      </c>
      <c r="I62" s="84">
        <v>88975000</v>
      </c>
      <c r="J62" s="84">
        <f t="shared" si="1"/>
        <v>88975000</v>
      </c>
      <c r="K62" s="85">
        <v>0</v>
      </c>
      <c r="L62" s="100">
        <v>400000</v>
      </c>
      <c r="M62" s="108">
        <f t="shared" si="2"/>
        <v>400000</v>
      </c>
    </row>
    <row r="63" spans="1:13" ht="33.75" customHeight="1" x14ac:dyDescent="0.25">
      <c r="A63" s="61">
        <v>56</v>
      </c>
      <c r="B63" s="83" t="s">
        <v>326</v>
      </c>
      <c r="C63" s="61" t="s">
        <v>340</v>
      </c>
      <c r="D63" s="61" t="s">
        <v>400</v>
      </c>
      <c r="E63" s="61" t="s">
        <v>339</v>
      </c>
      <c r="F63" s="61">
        <v>2013</v>
      </c>
      <c r="G63" s="61" t="s">
        <v>190</v>
      </c>
      <c r="H63" s="61">
        <v>1</v>
      </c>
      <c r="I63" s="84">
        <v>66000000</v>
      </c>
      <c r="J63" s="84">
        <f t="shared" si="1"/>
        <v>66000000</v>
      </c>
      <c r="K63" s="85">
        <v>0</v>
      </c>
      <c r="L63" s="100">
        <v>400000</v>
      </c>
      <c r="M63" s="108">
        <f t="shared" si="2"/>
        <v>400000</v>
      </c>
    </row>
    <row r="64" spans="1:13" ht="33.75" customHeight="1" x14ac:dyDescent="0.25">
      <c r="A64" s="61">
        <v>57</v>
      </c>
      <c r="B64" s="83" t="s">
        <v>341</v>
      </c>
      <c r="C64" s="61" t="s">
        <v>400</v>
      </c>
      <c r="D64" s="61" t="s">
        <v>342</v>
      </c>
      <c r="E64" s="61" t="s">
        <v>400</v>
      </c>
      <c r="F64" s="61">
        <v>2015</v>
      </c>
      <c r="G64" s="61" t="s">
        <v>101</v>
      </c>
      <c r="H64" s="61">
        <v>1</v>
      </c>
      <c r="I64" s="84">
        <v>17050000</v>
      </c>
      <c r="J64" s="84">
        <f t="shared" si="1"/>
        <v>17050000</v>
      </c>
      <c r="K64" s="85">
        <v>0</v>
      </c>
      <c r="L64" s="100">
        <v>40000</v>
      </c>
      <c r="M64" s="108">
        <f t="shared" si="2"/>
        <v>40000</v>
      </c>
    </row>
    <row r="65" spans="1:13" s="62" customFormat="1" ht="33.75" customHeight="1" x14ac:dyDescent="0.25">
      <c r="A65" s="61">
        <v>58</v>
      </c>
      <c r="B65" s="89" t="s">
        <v>343</v>
      </c>
      <c r="C65" s="61" t="s">
        <v>400</v>
      </c>
      <c r="D65" s="61" t="s">
        <v>400</v>
      </c>
      <c r="E65" s="61" t="s">
        <v>400</v>
      </c>
      <c r="F65" s="90">
        <v>2017</v>
      </c>
      <c r="G65" s="90" t="s">
        <v>88</v>
      </c>
      <c r="H65" s="61">
        <v>1</v>
      </c>
      <c r="I65" s="91">
        <v>39990000</v>
      </c>
      <c r="J65" s="84">
        <f t="shared" si="1"/>
        <v>39990000</v>
      </c>
      <c r="K65" s="92">
        <v>0</v>
      </c>
      <c r="L65" s="101">
        <v>120000</v>
      </c>
      <c r="M65" s="108">
        <f t="shared" si="2"/>
        <v>120000</v>
      </c>
    </row>
    <row r="66" spans="1:13" ht="33.75" customHeight="1" x14ac:dyDescent="0.25">
      <c r="A66" s="61">
        <v>59</v>
      </c>
      <c r="B66" s="83" t="s">
        <v>344</v>
      </c>
      <c r="C66" s="61" t="s">
        <v>400</v>
      </c>
      <c r="D66" s="61" t="s">
        <v>400</v>
      </c>
      <c r="E66" s="61" t="s">
        <v>400</v>
      </c>
      <c r="F66" s="61">
        <v>2017</v>
      </c>
      <c r="G66" s="61" t="s">
        <v>190</v>
      </c>
      <c r="H66" s="61">
        <v>1</v>
      </c>
      <c r="I66" s="84">
        <v>17400000</v>
      </c>
      <c r="J66" s="84">
        <f t="shared" si="1"/>
        <v>17400000</v>
      </c>
      <c r="K66" s="85">
        <v>0</v>
      </c>
      <c r="L66" s="100">
        <v>130000</v>
      </c>
      <c r="M66" s="108">
        <f t="shared" si="2"/>
        <v>130000</v>
      </c>
    </row>
    <row r="67" spans="1:13" ht="33.75" customHeight="1" x14ac:dyDescent="0.25">
      <c r="A67" s="61">
        <v>60</v>
      </c>
      <c r="B67" s="83" t="s">
        <v>778</v>
      </c>
      <c r="C67" s="61" t="s">
        <v>400</v>
      </c>
      <c r="D67" s="61" t="s">
        <v>400</v>
      </c>
      <c r="E67" s="61" t="s">
        <v>400</v>
      </c>
      <c r="F67" s="61">
        <v>2020</v>
      </c>
      <c r="G67" s="61" t="s">
        <v>190</v>
      </c>
      <c r="H67" s="61">
        <v>1</v>
      </c>
      <c r="I67" s="84">
        <v>28750000</v>
      </c>
      <c r="J67" s="84">
        <f t="shared" si="1"/>
        <v>28750000</v>
      </c>
      <c r="K67" s="85">
        <v>0</v>
      </c>
      <c r="L67" s="100">
        <v>10000</v>
      </c>
      <c r="M67" s="108">
        <f t="shared" si="2"/>
        <v>10000</v>
      </c>
    </row>
    <row r="68" spans="1:13" ht="33.75" customHeight="1" x14ac:dyDescent="0.25">
      <c r="A68" s="61">
        <v>61</v>
      </c>
      <c r="B68" s="83" t="s">
        <v>346</v>
      </c>
      <c r="C68" s="61" t="s">
        <v>400</v>
      </c>
      <c r="D68" s="61" t="s">
        <v>400</v>
      </c>
      <c r="E68" s="61" t="s">
        <v>400</v>
      </c>
      <c r="F68" s="61">
        <v>2018</v>
      </c>
      <c r="G68" s="61" t="s">
        <v>101</v>
      </c>
      <c r="H68" s="61">
        <v>1</v>
      </c>
      <c r="I68" s="84">
        <v>184000000</v>
      </c>
      <c r="J68" s="84">
        <f t="shared" si="1"/>
        <v>184000000</v>
      </c>
      <c r="K68" s="85">
        <v>0</v>
      </c>
      <c r="L68" s="100">
        <v>580000</v>
      </c>
      <c r="M68" s="108">
        <f t="shared" si="2"/>
        <v>580000</v>
      </c>
    </row>
    <row r="69" spans="1:13" s="63" customFormat="1" ht="28.5" customHeight="1" x14ac:dyDescent="0.2">
      <c r="A69" s="95" t="s">
        <v>480</v>
      </c>
      <c r="B69" s="80" t="s">
        <v>544</v>
      </c>
      <c r="C69" s="61"/>
      <c r="D69" s="61"/>
      <c r="E69" s="80"/>
      <c r="F69" s="80"/>
      <c r="G69" s="80"/>
      <c r="H69" s="77">
        <f>SUM(H70:H212)</f>
        <v>143</v>
      </c>
      <c r="I69" s="77"/>
      <c r="J69" s="78">
        <f>SUM(J70:J212)</f>
        <v>635600000</v>
      </c>
      <c r="K69" s="78">
        <f t="shared" ref="K69:M69" si="3">SUM(K70:K212)</f>
        <v>0</v>
      </c>
      <c r="L69" s="78"/>
      <c r="M69" s="78">
        <f t="shared" si="3"/>
        <v>6715000</v>
      </c>
    </row>
    <row r="70" spans="1:13" s="62" customFormat="1" ht="31.5" customHeight="1" x14ac:dyDescent="0.25">
      <c r="A70" s="90">
        <v>1</v>
      </c>
      <c r="B70" s="89" t="s">
        <v>100</v>
      </c>
      <c r="C70" s="90" t="s">
        <v>103</v>
      </c>
      <c r="D70" s="90" t="s">
        <v>104</v>
      </c>
      <c r="E70" s="90" t="s">
        <v>102</v>
      </c>
      <c r="F70" s="90" t="s">
        <v>400</v>
      </c>
      <c r="G70" s="90" t="s">
        <v>101</v>
      </c>
      <c r="H70" s="90">
        <v>1</v>
      </c>
      <c r="I70" s="91">
        <v>6500000</v>
      </c>
      <c r="J70" s="91">
        <f t="shared" ref="J70:J189" si="4">+H70*I70</f>
        <v>6500000</v>
      </c>
      <c r="K70" s="92">
        <v>0</v>
      </c>
      <c r="L70" s="101">
        <v>80000</v>
      </c>
      <c r="M70" s="108">
        <f t="shared" si="2"/>
        <v>80000</v>
      </c>
    </row>
    <row r="71" spans="1:13" s="62" customFormat="1" ht="31.5" customHeight="1" x14ac:dyDescent="0.25">
      <c r="A71" s="90">
        <v>2</v>
      </c>
      <c r="B71" s="89" t="s">
        <v>100</v>
      </c>
      <c r="C71" s="90" t="s">
        <v>103</v>
      </c>
      <c r="D71" s="90" t="s">
        <v>105</v>
      </c>
      <c r="E71" s="90" t="s">
        <v>102</v>
      </c>
      <c r="F71" s="90" t="s">
        <v>400</v>
      </c>
      <c r="G71" s="90" t="s">
        <v>101</v>
      </c>
      <c r="H71" s="90">
        <v>1</v>
      </c>
      <c r="I71" s="91">
        <v>6500000</v>
      </c>
      <c r="J71" s="91">
        <f t="shared" si="4"/>
        <v>6500000</v>
      </c>
      <c r="K71" s="92">
        <v>0</v>
      </c>
      <c r="L71" s="101">
        <v>80000</v>
      </c>
      <c r="M71" s="108">
        <f t="shared" si="2"/>
        <v>80000</v>
      </c>
    </row>
    <row r="72" spans="1:13" s="62" customFormat="1" ht="31.5" customHeight="1" x14ac:dyDescent="0.25">
      <c r="A72" s="90">
        <v>3</v>
      </c>
      <c r="B72" s="89" t="s">
        <v>100</v>
      </c>
      <c r="C72" s="90" t="s">
        <v>103</v>
      </c>
      <c r="D72" s="90" t="s">
        <v>106</v>
      </c>
      <c r="E72" s="90" t="s">
        <v>102</v>
      </c>
      <c r="F72" s="90" t="s">
        <v>400</v>
      </c>
      <c r="G72" s="90" t="s">
        <v>101</v>
      </c>
      <c r="H72" s="90">
        <v>1</v>
      </c>
      <c r="I72" s="91">
        <v>6500000</v>
      </c>
      <c r="J72" s="91">
        <f t="shared" si="4"/>
        <v>6500000</v>
      </c>
      <c r="K72" s="92">
        <v>0</v>
      </c>
      <c r="L72" s="101">
        <v>80000</v>
      </c>
      <c r="M72" s="108">
        <f t="shared" si="2"/>
        <v>80000</v>
      </c>
    </row>
    <row r="73" spans="1:13" s="62" customFormat="1" ht="31.5" customHeight="1" x14ac:dyDescent="0.25">
      <c r="A73" s="90">
        <v>4</v>
      </c>
      <c r="B73" s="89" t="s">
        <v>100</v>
      </c>
      <c r="C73" s="90" t="s">
        <v>103</v>
      </c>
      <c r="D73" s="90" t="s">
        <v>107</v>
      </c>
      <c r="E73" s="90" t="s">
        <v>102</v>
      </c>
      <c r="F73" s="90" t="s">
        <v>400</v>
      </c>
      <c r="G73" s="90" t="s">
        <v>101</v>
      </c>
      <c r="H73" s="90">
        <v>1</v>
      </c>
      <c r="I73" s="91">
        <v>6500000</v>
      </c>
      <c r="J73" s="91">
        <f t="shared" si="4"/>
        <v>6500000</v>
      </c>
      <c r="K73" s="92">
        <v>0</v>
      </c>
      <c r="L73" s="101">
        <v>80000</v>
      </c>
      <c r="M73" s="108">
        <f t="shared" ref="M73:M136" si="5">+L73*H73</f>
        <v>80000</v>
      </c>
    </row>
    <row r="74" spans="1:13" s="62" customFormat="1" ht="31.5" customHeight="1" x14ac:dyDescent="0.25">
      <c r="A74" s="90">
        <v>5</v>
      </c>
      <c r="B74" s="89" t="s">
        <v>100</v>
      </c>
      <c r="C74" s="90" t="s">
        <v>103</v>
      </c>
      <c r="D74" s="90" t="s">
        <v>108</v>
      </c>
      <c r="E74" s="90" t="s">
        <v>102</v>
      </c>
      <c r="F74" s="90" t="s">
        <v>400</v>
      </c>
      <c r="G74" s="90" t="s">
        <v>101</v>
      </c>
      <c r="H74" s="90">
        <v>1</v>
      </c>
      <c r="I74" s="91">
        <v>6500000</v>
      </c>
      <c r="J74" s="91">
        <f t="shared" si="4"/>
        <v>6500000</v>
      </c>
      <c r="K74" s="92">
        <v>0</v>
      </c>
      <c r="L74" s="101">
        <v>80000</v>
      </c>
      <c r="M74" s="108">
        <f t="shared" si="5"/>
        <v>80000</v>
      </c>
    </row>
    <row r="75" spans="1:13" s="62" customFormat="1" ht="31.5" customHeight="1" x14ac:dyDescent="0.25">
      <c r="A75" s="90">
        <v>6</v>
      </c>
      <c r="B75" s="89" t="s">
        <v>100</v>
      </c>
      <c r="C75" s="90" t="s">
        <v>103</v>
      </c>
      <c r="D75" s="90" t="s">
        <v>109</v>
      </c>
      <c r="E75" s="90" t="s">
        <v>102</v>
      </c>
      <c r="F75" s="90" t="s">
        <v>400</v>
      </c>
      <c r="G75" s="90" t="s">
        <v>101</v>
      </c>
      <c r="H75" s="90">
        <v>1</v>
      </c>
      <c r="I75" s="91">
        <v>6500000</v>
      </c>
      <c r="J75" s="91">
        <f t="shared" si="4"/>
        <v>6500000</v>
      </c>
      <c r="K75" s="92">
        <v>0</v>
      </c>
      <c r="L75" s="101">
        <v>80000</v>
      </c>
      <c r="M75" s="108">
        <f t="shared" si="5"/>
        <v>80000</v>
      </c>
    </row>
    <row r="76" spans="1:13" s="62" customFormat="1" ht="31.5" customHeight="1" x14ac:dyDescent="0.25">
      <c r="A76" s="90">
        <v>7</v>
      </c>
      <c r="B76" s="89" t="s">
        <v>100</v>
      </c>
      <c r="C76" s="90" t="s">
        <v>103</v>
      </c>
      <c r="D76" s="90" t="s">
        <v>110</v>
      </c>
      <c r="E76" s="90" t="s">
        <v>102</v>
      </c>
      <c r="F76" s="90" t="s">
        <v>400</v>
      </c>
      <c r="G76" s="90" t="s">
        <v>101</v>
      </c>
      <c r="H76" s="90">
        <v>1</v>
      </c>
      <c r="I76" s="91">
        <v>6500000</v>
      </c>
      <c r="J76" s="91">
        <f t="shared" si="4"/>
        <v>6500000</v>
      </c>
      <c r="K76" s="92">
        <v>0</v>
      </c>
      <c r="L76" s="101">
        <v>80000</v>
      </c>
      <c r="M76" s="108">
        <f t="shared" si="5"/>
        <v>80000</v>
      </c>
    </row>
    <row r="77" spans="1:13" s="62" customFormat="1" ht="31.5" customHeight="1" x14ac:dyDescent="0.25">
      <c r="A77" s="90">
        <v>8</v>
      </c>
      <c r="B77" s="89" t="s">
        <v>100</v>
      </c>
      <c r="C77" s="90" t="s">
        <v>103</v>
      </c>
      <c r="D77" s="90" t="s">
        <v>111</v>
      </c>
      <c r="E77" s="90" t="s">
        <v>102</v>
      </c>
      <c r="F77" s="90" t="s">
        <v>400</v>
      </c>
      <c r="G77" s="90" t="s">
        <v>101</v>
      </c>
      <c r="H77" s="90">
        <v>1</v>
      </c>
      <c r="I77" s="91">
        <v>6500000</v>
      </c>
      <c r="J77" s="91">
        <f t="shared" si="4"/>
        <v>6500000</v>
      </c>
      <c r="K77" s="92">
        <v>0</v>
      </c>
      <c r="L77" s="101">
        <v>80000</v>
      </c>
      <c r="M77" s="108">
        <f t="shared" si="5"/>
        <v>80000</v>
      </c>
    </row>
    <row r="78" spans="1:13" s="62" customFormat="1" ht="31.5" customHeight="1" x14ac:dyDescent="0.25">
      <c r="A78" s="90">
        <v>9</v>
      </c>
      <c r="B78" s="89" t="s">
        <v>100</v>
      </c>
      <c r="C78" s="90" t="s">
        <v>115</v>
      </c>
      <c r="D78" s="90" t="s">
        <v>116</v>
      </c>
      <c r="E78" s="90" t="s">
        <v>102</v>
      </c>
      <c r="F78" s="90">
        <v>2013</v>
      </c>
      <c r="G78" s="90" t="s">
        <v>101</v>
      </c>
      <c r="H78" s="90">
        <v>1</v>
      </c>
      <c r="I78" s="91">
        <v>6500000</v>
      </c>
      <c r="J78" s="91">
        <f t="shared" si="4"/>
        <v>6500000</v>
      </c>
      <c r="K78" s="92">
        <v>0</v>
      </c>
      <c r="L78" s="101">
        <v>80000</v>
      </c>
      <c r="M78" s="108">
        <f t="shared" si="5"/>
        <v>80000</v>
      </c>
    </row>
    <row r="79" spans="1:13" s="62" customFormat="1" ht="31.5" customHeight="1" x14ac:dyDescent="0.25">
      <c r="A79" s="90">
        <v>10</v>
      </c>
      <c r="B79" s="89" t="s">
        <v>100</v>
      </c>
      <c r="C79" s="90" t="s">
        <v>115</v>
      </c>
      <c r="D79" s="90" t="s">
        <v>117</v>
      </c>
      <c r="E79" s="90" t="s">
        <v>102</v>
      </c>
      <c r="F79" s="90">
        <v>2013</v>
      </c>
      <c r="G79" s="90" t="s">
        <v>101</v>
      </c>
      <c r="H79" s="90">
        <v>1</v>
      </c>
      <c r="I79" s="91">
        <v>6500000</v>
      </c>
      <c r="J79" s="91">
        <f t="shared" si="4"/>
        <v>6500000</v>
      </c>
      <c r="K79" s="92">
        <v>0</v>
      </c>
      <c r="L79" s="101">
        <v>80000</v>
      </c>
      <c r="M79" s="108">
        <f t="shared" si="5"/>
        <v>80000</v>
      </c>
    </row>
    <row r="80" spans="1:13" s="62" customFormat="1" ht="31.5" customHeight="1" x14ac:dyDescent="0.25">
      <c r="A80" s="90">
        <v>11</v>
      </c>
      <c r="B80" s="89" t="s">
        <v>100</v>
      </c>
      <c r="C80" s="90" t="s">
        <v>115</v>
      </c>
      <c r="D80" s="90" t="s">
        <v>118</v>
      </c>
      <c r="E80" s="90" t="s">
        <v>102</v>
      </c>
      <c r="F80" s="90">
        <v>2013</v>
      </c>
      <c r="G80" s="90" t="s">
        <v>101</v>
      </c>
      <c r="H80" s="90">
        <v>1</v>
      </c>
      <c r="I80" s="91">
        <v>6500000</v>
      </c>
      <c r="J80" s="91">
        <f t="shared" si="4"/>
        <v>6500000</v>
      </c>
      <c r="K80" s="92">
        <v>0</v>
      </c>
      <c r="L80" s="101">
        <v>80000</v>
      </c>
      <c r="M80" s="108">
        <f t="shared" si="5"/>
        <v>80000</v>
      </c>
    </row>
    <row r="81" spans="1:13" s="62" customFormat="1" ht="31.5" customHeight="1" x14ac:dyDescent="0.25">
      <c r="A81" s="90">
        <v>12</v>
      </c>
      <c r="B81" s="89" t="s">
        <v>100</v>
      </c>
      <c r="C81" s="90" t="s">
        <v>115</v>
      </c>
      <c r="D81" s="90" t="s">
        <v>119</v>
      </c>
      <c r="E81" s="90" t="s">
        <v>102</v>
      </c>
      <c r="F81" s="90">
        <v>2013</v>
      </c>
      <c r="G81" s="90" t="s">
        <v>101</v>
      </c>
      <c r="H81" s="90">
        <v>1</v>
      </c>
      <c r="I81" s="91">
        <v>6500000</v>
      </c>
      <c r="J81" s="91">
        <f t="shared" si="4"/>
        <v>6500000</v>
      </c>
      <c r="K81" s="92">
        <v>0</v>
      </c>
      <c r="L81" s="101">
        <v>80000</v>
      </c>
      <c r="M81" s="108">
        <f t="shared" si="5"/>
        <v>80000</v>
      </c>
    </row>
    <row r="82" spans="1:13" s="62" customFormat="1" ht="31.5" customHeight="1" x14ac:dyDescent="0.25">
      <c r="A82" s="90">
        <v>13</v>
      </c>
      <c r="B82" s="89" t="s">
        <v>100</v>
      </c>
      <c r="C82" s="90" t="s">
        <v>115</v>
      </c>
      <c r="D82" s="90" t="s">
        <v>120</v>
      </c>
      <c r="E82" s="90" t="s">
        <v>102</v>
      </c>
      <c r="F82" s="90">
        <v>2013</v>
      </c>
      <c r="G82" s="90" t="s">
        <v>101</v>
      </c>
      <c r="H82" s="90">
        <v>1</v>
      </c>
      <c r="I82" s="91">
        <v>6500000</v>
      </c>
      <c r="J82" s="91">
        <f t="shared" si="4"/>
        <v>6500000</v>
      </c>
      <c r="K82" s="92">
        <v>0</v>
      </c>
      <c r="L82" s="101">
        <v>80000</v>
      </c>
      <c r="M82" s="108">
        <f t="shared" si="5"/>
        <v>80000</v>
      </c>
    </row>
    <row r="83" spans="1:13" s="62" customFormat="1" ht="31.5" customHeight="1" x14ac:dyDescent="0.25">
      <c r="A83" s="90">
        <v>14</v>
      </c>
      <c r="B83" s="89" t="s">
        <v>100</v>
      </c>
      <c r="C83" s="90" t="s">
        <v>115</v>
      </c>
      <c r="D83" s="90" t="s">
        <v>121</v>
      </c>
      <c r="E83" s="90" t="s">
        <v>102</v>
      </c>
      <c r="F83" s="90">
        <v>2013</v>
      </c>
      <c r="G83" s="90" t="s">
        <v>101</v>
      </c>
      <c r="H83" s="90">
        <v>1</v>
      </c>
      <c r="I83" s="91">
        <v>6500000</v>
      </c>
      <c r="J83" s="91">
        <f t="shared" si="4"/>
        <v>6500000</v>
      </c>
      <c r="K83" s="92">
        <v>0</v>
      </c>
      <c r="L83" s="101">
        <v>80000</v>
      </c>
      <c r="M83" s="108">
        <f t="shared" si="5"/>
        <v>80000</v>
      </c>
    </row>
    <row r="84" spans="1:13" s="62" customFormat="1" ht="31.5" customHeight="1" x14ac:dyDescent="0.25">
      <c r="A84" s="90">
        <v>15</v>
      </c>
      <c r="B84" s="89" t="s">
        <v>100</v>
      </c>
      <c r="C84" s="90" t="s">
        <v>115</v>
      </c>
      <c r="D84" s="90" t="s">
        <v>122</v>
      </c>
      <c r="E84" s="90" t="s">
        <v>102</v>
      </c>
      <c r="F84" s="90">
        <v>2013</v>
      </c>
      <c r="G84" s="90" t="s">
        <v>101</v>
      </c>
      <c r="H84" s="90">
        <v>1</v>
      </c>
      <c r="I84" s="91">
        <v>6500000</v>
      </c>
      <c r="J84" s="91">
        <f t="shared" si="4"/>
        <v>6500000</v>
      </c>
      <c r="K84" s="92">
        <v>0</v>
      </c>
      <c r="L84" s="101">
        <v>80000</v>
      </c>
      <c r="M84" s="108">
        <f t="shared" si="5"/>
        <v>80000</v>
      </c>
    </row>
    <row r="85" spans="1:13" s="62" customFormat="1" ht="31.5" customHeight="1" x14ac:dyDescent="0.25">
      <c r="A85" s="90">
        <v>16</v>
      </c>
      <c r="B85" s="89" t="s">
        <v>100</v>
      </c>
      <c r="C85" s="90" t="s">
        <v>115</v>
      </c>
      <c r="D85" s="90" t="s">
        <v>124</v>
      </c>
      <c r="E85" s="90" t="s">
        <v>102</v>
      </c>
      <c r="F85" s="90">
        <v>2013</v>
      </c>
      <c r="G85" s="90" t="s">
        <v>101</v>
      </c>
      <c r="H85" s="90">
        <v>1</v>
      </c>
      <c r="I85" s="91">
        <v>6500000</v>
      </c>
      <c r="J85" s="91">
        <f t="shared" si="4"/>
        <v>6500000</v>
      </c>
      <c r="K85" s="92">
        <v>0</v>
      </c>
      <c r="L85" s="101">
        <v>80000</v>
      </c>
      <c r="M85" s="108">
        <f t="shared" si="5"/>
        <v>80000</v>
      </c>
    </row>
    <row r="86" spans="1:13" s="62" customFormat="1" ht="31.5" customHeight="1" x14ac:dyDescent="0.25">
      <c r="A86" s="90">
        <v>17</v>
      </c>
      <c r="B86" s="89" t="s">
        <v>100</v>
      </c>
      <c r="C86" s="90" t="s">
        <v>115</v>
      </c>
      <c r="D86" s="90" t="s">
        <v>125</v>
      </c>
      <c r="E86" s="90" t="s">
        <v>102</v>
      </c>
      <c r="F86" s="90">
        <v>2013</v>
      </c>
      <c r="G86" s="90" t="s">
        <v>101</v>
      </c>
      <c r="H86" s="90">
        <v>1</v>
      </c>
      <c r="I86" s="91">
        <v>6500000</v>
      </c>
      <c r="J86" s="91">
        <f t="shared" si="4"/>
        <v>6500000</v>
      </c>
      <c r="K86" s="92">
        <v>0</v>
      </c>
      <c r="L86" s="101">
        <v>80000</v>
      </c>
      <c r="M86" s="108">
        <f t="shared" si="5"/>
        <v>80000</v>
      </c>
    </row>
    <row r="87" spans="1:13" s="62" customFormat="1" ht="31.5" customHeight="1" x14ac:dyDescent="0.25">
      <c r="A87" s="90">
        <v>18</v>
      </c>
      <c r="B87" s="89" t="s">
        <v>100</v>
      </c>
      <c r="C87" s="90" t="s">
        <v>115</v>
      </c>
      <c r="D87" s="90" t="s">
        <v>126</v>
      </c>
      <c r="E87" s="90" t="s">
        <v>102</v>
      </c>
      <c r="F87" s="90">
        <v>2013</v>
      </c>
      <c r="G87" s="90" t="s">
        <v>101</v>
      </c>
      <c r="H87" s="90">
        <v>1</v>
      </c>
      <c r="I87" s="91">
        <v>6500000</v>
      </c>
      <c r="J87" s="91">
        <f t="shared" si="4"/>
        <v>6500000</v>
      </c>
      <c r="K87" s="92">
        <v>0</v>
      </c>
      <c r="L87" s="101">
        <v>80000</v>
      </c>
      <c r="M87" s="108">
        <f t="shared" si="5"/>
        <v>80000</v>
      </c>
    </row>
    <row r="88" spans="1:13" s="62" customFormat="1" ht="31.5" customHeight="1" x14ac:dyDescent="0.25">
      <c r="A88" s="90">
        <v>19</v>
      </c>
      <c r="B88" s="89" t="s">
        <v>100</v>
      </c>
      <c r="C88" s="90" t="s">
        <v>115</v>
      </c>
      <c r="D88" s="90" t="s">
        <v>164</v>
      </c>
      <c r="E88" s="90" t="s">
        <v>102</v>
      </c>
      <c r="F88" s="90">
        <v>2013</v>
      </c>
      <c r="G88" s="90" t="s">
        <v>101</v>
      </c>
      <c r="H88" s="90">
        <v>1</v>
      </c>
      <c r="I88" s="91">
        <v>6500000</v>
      </c>
      <c r="J88" s="91">
        <f t="shared" si="4"/>
        <v>6500000</v>
      </c>
      <c r="K88" s="92">
        <v>0</v>
      </c>
      <c r="L88" s="101">
        <v>80000</v>
      </c>
      <c r="M88" s="108">
        <f t="shared" si="5"/>
        <v>80000</v>
      </c>
    </row>
    <row r="89" spans="1:13" s="62" customFormat="1" ht="31.5" customHeight="1" x14ac:dyDescent="0.25">
      <c r="A89" s="90">
        <v>20</v>
      </c>
      <c r="B89" s="89" t="s">
        <v>100</v>
      </c>
      <c r="C89" s="90" t="s">
        <v>115</v>
      </c>
      <c r="D89" s="90" t="s">
        <v>165</v>
      </c>
      <c r="E89" s="90" t="s">
        <v>102</v>
      </c>
      <c r="F89" s="90">
        <v>2013</v>
      </c>
      <c r="G89" s="90" t="s">
        <v>101</v>
      </c>
      <c r="H89" s="90">
        <v>1</v>
      </c>
      <c r="I89" s="91">
        <v>6500000</v>
      </c>
      <c r="J89" s="91">
        <f t="shared" si="4"/>
        <v>6500000</v>
      </c>
      <c r="K89" s="92">
        <v>0</v>
      </c>
      <c r="L89" s="101">
        <v>80000</v>
      </c>
      <c r="M89" s="108">
        <f t="shared" si="5"/>
        <v>80000</v>
      </c>
    </row>
    <row r="90" spans="1:13" s="62" customFormat="1" ht="31.5" customHeight="1" x14ac:dyDescent="0.25">
      <c r="A90" s="90">
        <v>21</v>
      </c>
      <c r="B90" s="89" t="s">
        <v>100</v>
      </c>
      <c r="C90" s="90" t="s">
        <v>115</v>
      </c>
      <c r="D90" s="90" t="s">
        <v>166</v>
      </c>
      <c r="E90" s="90" t="s">
        <v>102</v>
      </c>
      <c r="F90" s="90">
        <v>2013</v>
      </c>
      <c r="G90" s="90" t="s">
        <v>101</v>
      </c>
      <c r="H90" s="90">
        <v>1</v>
      </c>
      <c r="I90" s="91">
        <v>6500000</v>
      </c>
      <c r="J90" s="91">
        <f t="shared" si="4"/>
        <v>6500000</v>
      </c>
      <c r="K90" s="92">
        <v>0</v>
      </c>
      <c r="L90" s="101">
        <v>80000</v>
      </c>
      <c r="M90" s="108">
        <f t="shared" si="5"/>
        <v>80000</v>
      </c>
    </row>
    <row r="91" spans="1:13" s="62" customFormat="1" ht="31.5" customHeight="1" x14ac:dyDescent="0.25">
      <c r="A91" s="90">
        <v>22</v>
      </c>
      <c r="B91" s="89" t="s">
        <v>100</v>
      </c>
      <c r="C91" s="90" t="s">
        <v>115</v>
      </c>
      <c r="D91" s="90" t="s">
        <v>169</v>
      </c>
      <c r="E91" s="90" t="s">
        <v>102</v>
      </c>
      <c r="F91" s="90">
        <v>2013</v>
      </c>
      <c r="G91" s="90" t="s">
        <v>101</v>
      </c>
      <c r="H91" s="90">
        <v>1</v>
      </c>
      <c r="I91" s="91">
        <v>6500000</v>
      </c>
      <c r="J91" s="91">
        <f t="shared" si="4"/>
        <v>6500000</v>
      </c>
      <c r="K91" s="92">
        <v>0</v>
      </c>
      <c r="L91" s="101">
        <v>80000</v>
      </c>
      <c r="M91" s="108">
        <f t="shared" si="5"/>
        <v>80000</v>
      </c>
    </row>
    <row r="92" spans="1:13" s="62" customFormat="1" ht="31.5" customHeight="1" x14ac:dyDescent="0.25">
      <c r="A92" s="90">
        <v>23</v>
      </c>
      <c r="B92" s="89" t="s">
        <v>100</v>
      </c>
      <c r="C92" s="90" t="s">
        <v>115</v>
      </c>
      <c r="D92" s="90" t="s">
        <v>171</v>
      </c>
      <c r="E92" s="90" t="s">
        <v>102</v>
      </c>
      <c r="F92" s="90">
        <v>2013</v>
      </c>
      <c r="G92" s="90" t="s">
        <v>101</v>
      </c>
      <c r="H92" s="90">
        <v>1</v>
      </c>
      <c r="I92" s="91">
        <v>6500000</v>
      </c>
      <c r="J92" s="91">
        <f t="shared" si="4"/>
        <v>6500000</v>
      </c>
      <c r="K92" s="92">
        <v>0</v>
      </c>
      <c r="L92" s="101">
        <v>80000</v>
      </c>
      <c r="M92" s="108">
        <f t="shared" si="5"/>
        <v>80000</v>
      </c>
    </row>
    <row r="93" spans="1:13" s="62" customFormat="1" ht="31.5" customHeight="1" x14ac:dyDescent="0.25">
      <c r="A93" s="90">
        <v>24</v>
      </c>
      <c r="B93" s="89" t="s">
        <v>100</v>
      </c>
      <c r="C93" s="90" t="s">
        <v>128</v>
      </c>
      <c r="D93" s="90" t="s">
        <v>129</v>
      </c>
      <c r="E93" s="90" t="s">
        <v>127</v>
      </c>
      <c r="F93" s="90">
        <v>2015</v>
      </c>
      <c r="G93" s="90" t="s">
        <v>101</v>
      </c>
      <c r="H93" s="90">
        <v>1</v>
      </c>
      <c r="I93" s="91">
        <v>6500000</v>
      </c>
      <c r="J93" s="91">
        <f t="shared" si="4"/>
        <v>6500000</v>
      </c>
      <c r="K93" s="92">
        <v>0</v>
      </c>
      <c r="L93" s="101">
        <v>80000</v>
      </c>
      <c r="M93" s="108">
        <f t="shared" si="5"/>
        <v>80000</v>
      </c>
    </row>
    <row r="94" spans="1:13" s="62" customFormat="1" ht="31.5" customHeight="1" x14ac:dyDescent="0.25">
      <c r="A94" s="90">
        <v>25</v>
      </c>
      <c r="B94" s="89" t="s">
        <v>100</v>
      </c>
      <c r="C94" s="90" t="s">
        <v>144</v>
      </c>
      <c r="D94" s="90" t="s">
        <v>159</v>
      </c>
      <c r="E94" s="90" t="s">
        <v>102</v>
      </c>
      <c r="F94" s="90">
        <v>2016</v>
      </c>
      <c r="G94" s="90" t="s">
        <v>101</v>
      </c>
      <c r="H94" s="90">
        <v>1</v>
      </c>
      <c r="I94" s="91">
        <v>6500000</v>
      </c>
      <c r="J94" s="91">
        <f t="shared" si="4"/>
        <v>6500000</v>
      </c>
      <c r="K94" s="92">
        <v>0</v>
      </c>
      <c r="L94" s="101">
        <v>80000</v>
      </c>
      <c r="M94" s="108">
        <f t="shared" si="5"/>
        <v>80000</v>
      </c>
    </row>
    <row r="95" spans="1:13" s="62" customFormat="1" ht="31.5" customHeight="1" x14ac:dyDescent="0.25">
      <c r="A95" s="90">
        <v>26</v>
      </c>
      <c r="B95" s="89" t="s">
        <v>100</v>
      </c>
      <c r="C95" s="90" t="s">
        <v>113</v>
      </c>
      <c r="D95" s="90" t="s">
        <v>114</v>
      </c>
      <c r="E95" s="90" t="s">
        <v>112</v>
      </c>
      <c r="F95" s="90" t="s">
        <v>400</v>
      </c>
      <c r="G95" s="90" t="s">
        <v>101</v>
      </c>
      <c r="H95" s="90">
        <v>1</v>
      </c>
      <c r="I95" s="91">
        <v>6500000</v>
      </c>
      <c r="J95" s="91">
        <f t="shared" si="4"/>
        <v>6500000</v>
      </c>
      <c r="K95" s="92">
        <v>0</v>
      </c>
      <c r="L95" s="101">
        <v>80000</v>
      </c>
      <c r="M95" s="108">
        <f t="shared" si="5"/>
        <v>80000</v>
      </c>
    </row>
    <row r="96" spans="1:13" s="62" customFormat="1" ht="31.5" customHeight="1" x14ac:dyDescent="0.25">
      <c r="A96" s="90">
        <v>27</v>
      </c>
      <c r="B96" s="89" t="s">
        <v>100</v>
      </c>
      <c r="C96" s="90" t="s">
        <v>113</v>
      </c>
      <c r="D96" s="90" t="s">
        <v>114</v>
      </c>
      <c r="E96" s="90" t="s">
        <v>112</v>
      </c>
      <c r="F96" s="90" t="s">
        <v>400</v>
      </c>
      <c r="G96" s="90" t="s">
        <v>101</v>
      </c>
      <c r="H96" s="90">
        <v>1</v>
      </c>
      <c r="I96" s="91">
        <v>6500000</v>
      </c>
      <c r="J96" s="91">
        <f t="shared" si="4"/>
        <v>6500000</v>
      </c>
      <c r="K96" s="92">
        <v>0</v>
      </c>
      <c r="L96" s="101">
        <v>80000</v>
      </c>
      <c r="M96" s="108">
        <f t="shared" si="5"/>
        <v>80000</v>
      </c>
    </row>
    <row r="97" spans="1:13" s="62" customFormat="1" ht="31.5" customHeight="1" x14ac:dyDescent="0.25">
      <c r="A97" s="90">
        <v>28</v>
      </c>
      <c r="B97" s="89" t="s">
        <v>100</v>
      </c>
      <c r="C97" s="90" t="s">
        <v>113</v>
      </c>
      <c r="D97" s="90" t="s">
        <v>114</v>
      </c>
      <c r="E97" s="90" t="s">
        <v>112</v>
      </c>
      <c r="F97" s="90" t="s">
        <v>400</v>
      </c>
      <c r="G97" s="90" t="s">
        <v>101</v>
      </c>
      <c r="H97" s="90">
        <v>1</v>
      </c>
      <c r="I97" s="91">
        <v>6500000</v>
      </c>
      <c r="J97" s="91">
        <f t="shared" si="4"/>
        <v>6500000</v>
      </c>
      <c r="K97" s="92">
        <v>0</v>
      </c>
      <c r="L97" s="101">
        <v>80000</v>
      </c>
      <c r="M97" s="108">
        <f t="shared" si="5"/>
        <v>80000</v>
      </c>
    </row>
    <row r="98" spans="1:13" s="62" customFormat="1" ht="31.5" customHeight="1" x14ac:dyDescent="0.25">
      <c r="A98" s="90">
        <v>29</v>
      </c>
      <c r="B98" s="89" t="s">
        <v>100</v>
      </c>
      <c r="C98" s="90" t="s">
        <v>113</v>
      </c>
      <c r="D98" s="90" t="s">
        <v>114</v>
      </c>
      <c r="E98" s="90" t="s">
        <v>112</v>
      </c>
      <c r="F98" s="90" t="s">
        <v>400</v>
      </c>
      <c r="G98" s="90" t="s">
        <v>101</v>
      </c>
      <c r="H98" s="90">
        <v>1</v>
      </c>
      <c r="I98" s="91">
        <v>6500000</v>
      </c>
      <c r="J98" s="91">
        <f t="shared" si="4"/>
        <v>6500000</v>
      </c>
      <c r="K98" s="92">
        <v>0</v>
      </c>
      <c r="L98" s="101">
        <v>80000</v>
      </c>
      <c r="M98" s="108">
        <f t="shared" si="5"/>
        <v>80000</v>
      </c>
    </row>
    <row r="99" spans="1:13" s="62" customFormat="1" ht="31.5" customHeight="1" x14ac:dyDescent="0.25">
      <c r="A99" s="90">
        <v>30</v>
      </c>
      <c r="B99" s="89" t="s">
        <v>100</v>
      </c>
      <c r="C99" s="90" t="s">
        <v>113</v>
      </c>
      <c r="D99" s="90" t="s">
        <v>114</v>
      </c>
      <c r="E99" s="90" t="s">
        <v>112</v>
      </c>
      <c r="F99" s="90" t="s">
        <v>400</v>
      </c>
      <c r="G99" s="90" t="s">
        <v>101</v>
      </c>
      <c r="H99" s="90">
        <v>1</v>
      </c>
      <c r="I99" s="91">
        <v>6500000</v>
      </c>
      <c r="J99" s="91">
        <f t="shared" si="4"/>
        <v>6500000</v>
      </c>
      <c r="K99" s="92">
        <v>0</v>
      </c>
      <c r="L99" s="101">
        <v>80000</v>
      </c>
      <c r="M99" s="108">
        <f t="shared" si="5"/>
        <v>80000</v>
      </c>
    </row>
    <row r="100" spans="1:13" s="62" customFormat="1" ht="31.5" customHeight="1" x14ac:dyDescent="0.25">
      <c r="A100" s="90">
        <v>31</v>
      </c>
      <c r="B100" s="89" t="s">
        <v>100</v>
      </c>
      <c r="C100" s="90" t="s">
        <v>113</v>
      </c>
      <c r="D100" s="90" t="s">
        <v>114</v>
      </c>
      <c r="E100" s="90" t="s">
        <v>112</v>
      </c>
      <c r="F100" s="90" t="s">
        <v>400</v>
      </c>
      <c r="G100" s="90" t="s">
        <v>101</v>
      </c>
      <c r="H100" s="90">
        <v>1</v>
      </c>
      <c r="I100" s="91">
        <v>6500000</v>
      </c>
      <c r="J100" s="91">
        <f t="shared" si="4"/>
        <v>6500000</v>
      </c>
      <c r="K100" s="92">
        <v>0</v>
      </c>
      <c r="L100" s="101">
        <v>80000</v>
      </c>
      <c r="M100" s="108">
        <f t="shared" si="5"/>
        <v>80000</v>
      </c>
    </row>
    <row r="101" spans="1:13" s="62" customFormat="1" ht="31.5" customHeight="1" x14ac:dyDescent="0.25">
      <c r="A101" s="90">
        <v>32</v>
      </c>
      <c r="B101" s="89" t="s">
        <v>100</v>
      </c>
      <c r="C101" s="90" t="s">
        <v>113</v>
      </c>
      <c r="D101" s="90" t="s">
        <v>114</v>
      </c>
      <c r="E101" s="90" t="s">
        <v>112</v>
      </c>
      <c r="F101" s="90" t="s">
        <v>400</v>
      </c>
      <c r="G101" s="90" t="s">
        <v>101</v>
      </c>
      <c r="H101" s="90">
        <v>1</v>
      </c>
      <c r="I101" s="91">
        <v>6500000</v>
      </c>
      <c r="J101" s="91">
        <f t="shared" si="4"/>
        <v>6500000</v>
      </c>
      <c r="K101" s="92">
        <v>0</v>
      </c>
      <c r="L101" s="101">
        <v>80000</v>
      </c>
      <c r="M101" s="108">
        <f t="shared" si="5"/>
        <v>80000</v>
      </c>
    </row>
    <row r="102" spans="1:13" s="62" customFormat="1" ht="31.5" customHeight="1" x14ac:dyDescent="0.25">
      <c r="A102" s="90">
        <v>33</v>
      </c>
      <c r="B102" s="89" t="s">
        <v>100</v>
      </c>
      <c r="C102" s="90" t="s">
        <v>113</v>
      </c>
      <c r="D102" s="90" t="s">
        <v>114</v>
      </c>
      <c r="E102" s="90" t="s">
        <v>112</v>
      </c>
      <c r="F102" s="90" t="s">
        <v>400</v>
      </c>
      <c r="G102" s="90" t="s">
        <v>101</v>
      </c>
      <c r="H102" s="90">
        <v>1</v>
      </c>
      <c r="I102" s="91">
        <v>6500000</v>
      </c>
      <c r="J102" s="91">
        <f t="shared" si="4"/>
        <v>6500000</v>
      </c>
      <c r="K102" s="92">
        <v>0</v>
      </c>
      <c r="L102" s="101">
        <v>80000</v>
      </c>
      <c r="M102" s="108">
        <f t="shared" si="5"/>
        <v>80000</v>
      </c>
    </row>
    <row r="103" spans="1:13" s="62" customFormat="1" ht="31.5" customHeight="1" x14ac:dyDescent="0.25">
      <c r="A103" s="90">
        <v>34</v>
      </c>
      <c r="B103" s="89" t="s">
        <v>100</v>
      </c>
      <c r="C103" s="90" t="s">
        <v>113</v>
      </c>
      <c r="D103" s="90" t="s">
        <v>114</v>
      </c>
      <c r="E103" s="90" t="s">
        <v>112</v>
      </c>
      <c r="F103" s="90" t="s">
        <v>400</v>
      </c>
      <c r="G103" s="90" t="s">
        <v>101</v>
      </c>
      <c r="H103" s="90">
        <v>1</v>
      </c>
      <c r="I103" s="91">
        <v>6500000</v>
      </c>
      <c r="J103" s="91">
        <f t="shared" si="4"/>
        <v>6500000</v>
      </c>
      <c r="K103" s="92">
        <v>0</v>
      </c>
      <c r="L103" s="101">
        <v>80000</v>
      </c>
      <c r="M103" s="108">
        <f t="shared" si="5"/>
        <v>80000</v>
      </c>
    </row>
    <row r="104" spans="1:13" s="62" customFormat="1" ht="31.5" customHeight="1" x14ac:dyDescent="0.25">
      <c r="A104" s="90">
        <v>35</v>
      </c>
      <c r="B104" s="89" t="s">
        <v>100</v>
      </c>
      <c r="C104" s="90" t="s">
        <v>113</v>
      </c>
      <c r="D104" s="90" t="s">
        <v>114</v>
      </c>
      <c r="E104" s="90" t="s">
        <v>112</v>
      </c>
      <c r="F104" s="90" t="s">
        <v>400</v>
      </c>
      <c r="G104" s="90" t="s">
        <v>101</v>
      </c>
      <c r="H104" s="90">
        <v>1</v>
      </c>
      <c r="I104" s="91">
        <v>6500000</v>
      </c>
      <c r="J104" s="91">
        <f t="shared" si="4"/>
        <v>6500000</v>
      </c>
      <c r="K104" s="92">
        <v>0</v>
      </c>
      <c r="L104" s="101">
        <v>80000</v>
      </c>
      <c r="M104" s="108">
        <f t="shared" si="5"/>
        <v>80000</v>
      </c>
    </row>
    <row r="105" spans="1:13" s="62" customFormat="1" ht="31.5" customHeight="1" x14ac:dyDescent="0.25">
      <c r="A105" s="90">
        <v>36</v>
      </c>
      <c r="B105" s="89" t="s">
        <v>100</v>
      </c>
      <c r="C105" s="90" t="s">
        <v>113</v>
      </c>
      <c r="D105" s="90" t="s">
        <v>114</v>
      </c>
      <c r="E105" s="90" t="s">
        <v>112</v>
      </c>
      <c r="F105" s="90" t="s">
        <v>400</v>
      </c>
      <c r="G105" s="90" t="s">
        <v>101</v>
      </c>
      <c r="H105" s="90">
        <v>1</v>
      </c>
      <c r="I105" s="91">
        <v>6500000</v>
      </c>
      <c r="J105" s="91">
        <f t="shared" si="4"/>
        <v>6500000</v>
      </c>
      <c r="K105" s="92">
        <v>0</v>
      </c>
      <c r="L105" s="101">
        <v>80000</v>
      </c>
      <c r="M105" s="108">
        <f t="shared" si="5"/>
        <v>80000</v>
      </c>
    </row>
    <row r="106" spans="1:13" s="62" customFormat="1" ht="31.5" customHeight="1" x14ac:dyDescent="0.25">
      <c r="A106" s="90">
        <v>37</v>
      </c>
      <c r="B106" s="89" t="s">
        <v>100</v>
      </c>
      <c r="C106" s="90" t="s">
        <v>113</v>
      </c>
      <c r="D106" s="90" t="s">
        <v>114</v>
      </c>
      <c r="E106" s="90" t="s">
        <v>112</v>
      </c>
      <c r="F106" s="90" t="s">
        <v>400</v>
      </c>
      <c r="G106" s="90" t="s">
        <v>101</v>
      </c>
      <c r="H106" s="90">
        <v>1</v>
      </c>
      <c r="I106" s="91">
        <v>6500000</v>
      </c>
      <c r="J106" s="91">
        <f t="shared" si="4"/>
        <v>6500000</v>
      </c>
      <c r="K106" s="92">
        <v>0</v>
      </c>
      <c r="L106" s="101">
        <v>80000</v>
      </c>
      <c r="M106" s="108">
        <f t="shared" si="5"/>
        <v>80000</v>
      </c>
    </row>
    <row r="107" spans="1:13" s="62" customFormat="1" ht="31.5" customHeight="1" x14ac:dyDescent="0.25">
      <c r="A107" s="90">
        <v>38</v>
      </c>
      <c r="B107" s="89" t="s">
        <v>100</v>
      </c>
      <c r="C107" s="90" t="s">
        <v>113</v>
      </c>
      <c r="D107" s="90" t="s">
        <v>138</v>
      </c>
      <c r="E107" s="90" t="s">
        <v>137</v>
      </c>
      <c r="F107" s="90" t="s">
        <v>400</v>
      </c>
      <c r="G107" s="90" t="s">
        <v>101</v>
      </c>
      <c r="H107" s="90">
        <v>1</v>
      </c>
      <c r="I107" s="91">
        <v>6500000</v>
      </c>
      <c r="J107" s="91">
        <f t="shared" si="4"/>
        <v>6500000</v>
      </c>
      <c r="K107" s="92">
        <v>0</v>
      </c>
      <c r="L107" s="101">
        <v>80000</v>
      </c>
      <c r="M107" s="108">
        <f t="shared" si="5"/>
        <v>80000</v>
      </c>
    </row>
    <row r="108" spans="1:13" s="62" customFormat="1" ht="31.5" customHeight="1" x14ac:dyDescent="0.25">
      <c r="A108" s="90">
        <v>39</v>
      </c>
      <c r="B108" s="89" t="s">
        <v>100</v>
      </c>
      <c r="C108" s="90" t="s">
        <v>113</v>
      </c>
      <c r="D108" s="90" t="s">
        <v>114</v>
      </c>
      <c r="E108" s="90" t="s">
        <v>137</v>
      </c>
      <c r="F108" s="90" t="s">
        <v>400</v>
      </c>
      <c r="G108" s="90" t="s">
        <v>101</v>
      </c>
      <c r="H108" s="90">
        <v>1</v>
      </c>
      <c r="I108" s="91">
        <v>6500000</v>
      </c>
      <c r="J108" s="91">
        <f t="shared" si="4"/>
        <v>6500000</v>
      </c>
      <c r="K108" s="92">
        <v>0</v>
      </c>
      <c r="L108" s="101">
        <v>80000</v>
      </c>
      <c r="M108" s="108">
        <f t="shared" si="5"/>
        <v>80000</v>
      </c>
    </row>
    <row r="109" spans="1:13" s="62" customFormat="1" ht="31.5" customHeight="1" x14ac:dyDescent="0.25">
      <c r="A109" s="90">
        <v>40</v>
      </c>
      <c r="B109" s="89" t="s">
        <v>100</v>
      </c>
      <c r="C109" s="90" t="s">
        <v>139</v>
      </c>
      <c r="D109" s="90" t="s">
        <v>140</v>
      </c>
      <c r="E109" s="90" t="s">
        <v>102</v>
      </c>
      <c r="F109" s="90" t="s">
        <v>400</v>
      </c>
      <c r="G109" s="90" t="s">
        <v>101</v>
      </c>
      <c r="H109" s="90">
        <v>1</v>
      </c>
      <c r="I109" s="91">
        <v>6500000</v>
      </c>
      <c r="J109" s="91">
        <f t="shared" si="4"/>
        <v>6500000</v>
      </c>
      <c r="K109" s="92">
        <v>0</v>
      </c>
      <c r="L109" s="101">
        <v>80000</v>
      </c>
      <c r="M109" s="108">
        <f t="shared" si="5"/>
        <v>80000</v>
      </c>
    </row>
    <row r="110" spans="1:13" s="62" customFormat="1" ht="31.5" customHeight="1" x14ac:dyDescent="0.25">
      <c r="A110" s="90">
        <v>41</v>
      </c>
      <c r="B110" s="89" t="s">
        <v>100</v>
      </c>
      <c r="C110" s="90" t="s">
        <v>113</v>
      </c>
      <c r="D110" s="90" t="s">
        <v>114</v>
      </c>
      <c r="E110" s="90" t="s">
        <v>127</v>
      </c>
      <c r="F110" s="90" t="s">
        <v>400</v>
      </c>
      <c r="G110" s="90" t="s">
        <v>101</v>
      </c>
      <c r="H110" s="90">
        <v>1</v>
      </c>
      <c r="I110" s="91">
        <v>6500000</v>
      </c>
      <c r="J110" s="91">
        <f t="shared" si="4"/>
        <v>6500000</v>
      </c>
      <c r="K110" s="92">
        <v>0</v>
      </c>
      <c r="L110" s="101">
        <v>80000</v>
      </c>
      <c r="M110" s="108">
        <f t="shared" si="5"/>
        <v>80000</v>
      </c>
    </row>
    <row r="111" spans="1:13" s="62" customFormat="1" ht="31.5" customHeight="1" x14ac:dyDescent="0.25">
      <c r="A111" s="90">
        <v>42</v>
      </c>
      <c r="B111" s="89" t="s">
        <v>100</v>
      </c>
      <c r="C111" s="90" t="s">
        <v>142</v>
      </c>
      <c r="D111" s="90" t="s">
        <v>143</v>
      </c>
      <c r="E111" s="90" t="s">
        <v>141</v>
      </c>
      <c r="F111" s="90" t="s">
        <v>400</v>
      </c>
      <c r="G111" s="90" t="s">
        <v>101</v>
      </c>
      <c r="H111" s="90">
        <v>1</v>
      </c>
      <c r="I111" s="91">
        <v>6500000</v>
      </c>
      <c r="J111" s="91">
        <f t="shared" si="4"/>
        <v>6500000</v>
      </c>
      <c r="K111" s="92">
        <v>0</v>
      </c>
      <c r="L111" s="101">
        <v>80000</v>
      </c>
      <c r="M111" s="108">
        <f t="shared" si="5"/>
        <v>80000</v>
      </c>
    </row>
    <row r="112" spans="1:13" s="62" customFormat="1" ht="31.5" customHeight="1" x14ac:dyDescent="0.25">
      <c r="A112" s="90">
        <v>43</v>
      </c>
      <c r="B112" s="89" t="s">
        <v>100</v>
      </c>
      <c r="C112" s="90" t="s">
        <v>172</v>
      </c>
      <c r="D112" s="90" t="s">
        <v>173</v>
      </c>
      <c r="E112" s="90" t="s">
        <v>133</v>
      </c>
      <c r="F112" s="90">
        <v>2016</v>
      </c>
      <c r="G112" s="90" t="s">
        <v>101</v>
      </c>
      <c r="H112" s="90">
        <v>1</v>
      </c>
      <c r="I112" s="91">
        <v>6500000</v>
      </c>
      <c r="J112" s="91">
        <f t="shared" si="4"/>
        <v>6500000</v>
      </c>
      <c r="K112" s="92">
        <v>0</v>
      </c>
      <c r="L112" s="101">
        <v>80000</v>
      </c>
      <c r="M112" s="108">
        <f t="shared" si="5"/>
        <v>80000</v>
      </c>
    </row>
    <row r="113" spans="1:13" s="62" customFormat="1" ht="31.5" customHeight="1" x14ac:dyDescent="0.25">
      <c r="A113" s="90">
        <v>44</v>
      </c>
      <c r="B113" s="89" t="s">
        <v>100</v>
      </c>
      <c r="C113" s="90" t="s">
        <v>142</v>
      </c>
      <c r="D113" s="90" t="s">
        <v>174</v>
      </c>
      <c r="E113" s="90" t="s">
        <v>141</v>
      </c>
      <c r="F113" s="90">
        <v>2013</v>
      </c>
      <c r="G113" s="90" t="s">
        <v>101</v>
      </c>
      <c r="H113" s="90">
        <v>1</v>
      </c>
      <c r="I113" s="91">
        <v>6500000</v>
      </c>
      <c r="J113" s="91">
        <f t="shared" si="4"/>
        <v>6500000</v>
      </c>
      <c r="K113" s="92">
        <v>0</v>
      </c>
      <c r="L113" s="101">
        <v>80000</v>
      </c>
      <c r="M113" s="108">
        <f t="shared" si="5"/>
        <v>80000</v>
      </c>
    </row>
    <row r="114" spans="1:13" s="62" customFormat="1" ht="31.5" customHeight="1" x14ac:dyDescent="0.25">
      <c r="A114" s="90">
        <v>45</v>
      </c>
      <c r="B114" s="89" t="s">
        <v>100</v>
      </c>
      <c r="C114" s="90" t="s">
        <v>177</v>
      </c>
      <c r="D114" s="90" t="s">
        <v>178</v>
      </c>
      <c r="E114" s="90" t="s">
        <v>102</v>
      </c>
      <c r="F114" s="90">
        <v>2013</v>
      </c>
      <c r="G114" s="90" t="s">
        <v>101</v>
      </c>
      <c r="H114" s="90">
        <v>1</v>
      </c>
      <c r="I114" s="91">
        <v>6500000</v>
      </c>
      <c r="J114" s="91">
        <f t="shared" si="4"/>
        <v>6500000</v>
      </c>
      <c r="K114" s="92">
        <v>0</v>
      </c>
      <c r="L114" s="101">
        <v>80000</v>
      </c>
      <c r="M114" s="108">
        <f t="shared" si="5"/>
        <v>80000</v>
      </c>
    </row>
    <row r="115" spans="1:13" s="62" customFormat="1" ht="31.5" customHeight="1" x14ac:dyDescent="0.25">
      <c r="A115" s="90">
        <v>46</v>
      </c>
      <c r="B115" s="89" t="s">
        <v>100</v>
      </c>
      <c r="C115" s="61" t="s">
        <v>400</v>
      </c>
      <c r="D115" s="61" t="s">
        <v>400</v>
      </c>
      <c r="E115" s="90" t="s">
        <v>179</v>
      </c>
      <c r="F115" s="90">
        <v>2005</v>
      </c>
      <c r="G115" s="90" t="s">
        <v>101</v>
      </c>
      <c r="H115" s="90">
        <v>1</v>
      </c>
      <c r="I115" s="91">
        <v>6500000</v>
      </c>
      <c r="J115" s="91">
        <f t="shared" si="4"/>
        <v>6500000</v>
      </c>
      <c r="K115" s="92">
        <v>0</v>
      </c>
      <c r="L115" s="101">
        <v>80000</v>
      </c>
      <c r="M115" s="108">
        <f t="shared" si="5"/>
        <v>80000</v>
      </c>
    </row>
    <row r="116" spans="1:13" s="62" customFormat="1" ht="31.5" customHeight="1" x14ac:dyDescent="0.25">
      <c r="A116" s="90">
        <v>47</v>
      </c>
      <c r="B116" s="89" t="s">
        <v>100</v>
      </c>
      <c r="C116" s="61" t="s">
        <v>400</v>
      </c>
      <c r="D116" s="61" t="s">
        <v>400</v>
      </c>
      <c r="E116" s="90" t="s">
        <v>112</v>
      </c>
      <c r="F116" s="90">
        <v>2005</v>
      </c>
      <c r="G116" s="90" t="s">
        <v>101</v>
      </c>
      <c r="H116" s="90">
        <v>1</v>
      </c>
      <c r="I116" s="91">
        <v>6500000</v>
      </c>
      <c r="J116" s="91">
        <f t="shared" si="4"/>
        <v>6500000</v>
      </c>
      <c r="K116" s="92">
        <v>0</v>
      </c>
      <c r="L116" s="101">
        <v>80000</v>
      </c>
      <c r="M116" s="108">
        <f t="shared" si="5"/>
        <v>80000</v>
      </c>
    </row>
    <row r="117" spans="1:13" s="62" customFormat="1" ht="31.5" customHeight="1" x14ac:dyDescent="0.25">
      <c r="A117" s="90">
        <v>48</v>
      </c>
      <c r="B117" s="89" t="s">
        <v>100</v>
      </c>
      <c r="C117" s="61" t="s">
        <v>400</v>
      </c>
      <c r="D117" s="61" t="s">
        <v>400</v>
      </c>
      <c r="E117" s="90" t="s">
        <v>112</v>
      </c>
      <c r="F117" s="90">
        <v>2005</v>
      </c>
      <c r="G117" s="90" t="s">
        <v>101</v>
      </c>
      <c r="H117" s="90">
        <v>1</v>
      </c>
      <c r="I117" s="91">
        <v>6500000</v>
      </c>
      <c r="J117" s="91">
        <f t="shared" si="4"/>
        <v>6500000</v>
      </c>
      <c r="K117" s="92">
        <v>0</v>
      </c>
      <c r="L117" s="101">
        <v>80000</v>
      </c>
      <c r="M117" s="108">
        <f t="shared" si="5"/>
        <v>80000</v>
      </c>
    </row>
    <row r="118" spans="1:13" s="62" customFormat="1" ht="31.5" customHeight="1" x14ac:dyDescent="0.25">
      <c r="A118" s="90">
        <v>49</v>
      </c>
      <c r="B118" s="89" t="s">
        <v>100</v>
      </c>
      <c r="C118" s="61" t="s">
        <v>400</v>
      </c>
      <c r="D118" s="61" t="s">
        <v>400</v>
      </c>
      <c r="E118" s="90" t="s">
        <v>112</v>
      </c>
      <c r="F118" s="90">
        <v>2005</v>
      </c>
      <c r="G118" s="90" t="s">
        <v>101</v>
      </c>
      <c r="H118" s="90">
        <v>1</v>
      </c>
      <c r="I118" s="91">
        <v>6500000</v>
      </c>
      <c r="J118" s="91">
        <f t="shared" si="4"/>
        <v>6500000</v>
      </c>
      <c r="K118" s="92">
        <v>0</v>
      </c>
      <c r="L118" s="101">
        <v>80000</v>
      </c>
      <c r="M118" s="108">
        <f t="shared" si="5"/>
        <v>80000</v>
      </c>
    </row>
    <row r="119" spans="1:13" s="62" customFormat="1" ht="31.5" customHeight="1" x14ac:dyDescent="0.25">
      <c r="A119" s="90">
        <v>50</v>
      </c>
      <c r="B119" s="89" t="s">
        <v>100</v>
      </c>
      <c r="C119" s="61" t="s">
        <v>400</v>
      </c>
      <c r="D119" s="61" t="s">
        <v>400</v>
      </c>
      <c r="E119" s="90" t="s">
        <v>112</v>
      </c>
      <c r="F119" s="90">
        <v>2005</v>
      </c>
      <c r="G119" s="90" t="s">
        <v>101</v>
      </c>
      <c r="H119" s="90">
        <v>1</v>
      </c>
      <c r="I119" s="91">
        <v>6500000</v>
      </c>
      <c r="J119" s="91">
        <f t="shared" si="4"/>
        <v>6500000</v>
      </c>
      <c r="K119" s="92">
        <v>0</v>
      </c>
      <c r="L119" s="101">
        <v>80000</v>
      </c>
      <c r="M119" s="108">
        <f t="shared" si="5"/>
        <v>80000</v>
      </c>
    </row>
    <row r="120" spans="1:13" s="62" customFormat="1" ht="31.5" customHeight="1" x14ac:dyDescent="0.25">
      <c r="A120" s="90">
        <v>51</v>
      </c>
      <c r="B120" s="89" t="s">
        <v>194</v>
      </c>
      <c r="C120" s="90" t="s">
        <v>196</v>
      </c>
      <c r="D120" s="90" t="s">
        <v>197</v>
      </c>
      <c r="E120" s="90" t="s">
        <v>195</v>
      </c>
      <c r="F120" s="90" t="s">
        <v>400</v>
      </c>
      <c r="G120" s="90" t="s">
        <v>190</v>
      </c>
      <c r="H120" s="90">
        <v>1</v>
      </c>
      <c r="I120" s="91">
        <v>3000000</v>
      </c>
      <c r="J120" s="91">
        <f t="shared" si="4"/>
        <v>3000000</v>
      </c>
      <c r="K120" s="92">
        <v>0</v>
      </c>
      <c r="L120" s="101">
        <v>30000</v>
      </c>
      <c r="M120" s="108">
        <f t="shared" si="5"/>
        <v>30000</v>
      </c>
    </row>
    <row r="121" spans="1:13" s="62" customFormat="1" ht="31.5" customHeight="1" x14ac:dyDescent="0.25">
      <c r="A121" s="90">
        <v>52</v>
      </c>
      <c r="B121" s="89" t="s">
        <v>194</v>
      </c>
      <c r="C121" s="90" t="s">
        <v>198</v>
      </c>
      <c r="D121" s="90" t="s">
        <v>199</v>
      </c>
      <c r="E121" s="90" t="s">
        <v>195</v>
      </c>
      <c r="F121" s="90" t="s">
        <v>400</v>
      </c>
      <c r="G121" s="90" t="s">
        <v>190</v>
      </c>
      <c r="H121" s="90">
        <v>1</v>
      </c>
      <c r="I121" s="91">
        <v>3000000</v>
      </c>
      <c r="J121" s="91">
        <f t="shared" si="4"/>
        <v>3000000</v>
      </c>
      <c r="K121" s="92">
        <v>0</v>
      </c>
      <c r="L121" s="101">
        <v>30000</v>
      </c>
      <c r="M121" s="108">
        <f t="shared" si="5"/>
        <v>30000</v>
      </c>
    </row>
    <row r="122" spans="1:13" s="62" customFormat="1" ht="31.5" customHeight="1" x14ac:dyDescent="0.25">
      <c r="A122" s="90">
        <v>53</v>
      </c>
      <c r="B122" s="89" t="s">
        <v>194</v>
      </c>
      <c r="C122" s="90" t="s">
        <v>200</v>
      </c>
      <c r="D122" s="90" t="s">
        <v>201</v>
      </c>
      <c r="E122" s="90" t="s">
        <v>195</v>
      </c>
      <c r="F122" s="90">
        <v>2013</v>
      </c>
      <c r="G122" s="90" t="s">
        <v>190</v>
      </c>
      <c r="H122" s="90">
        <v>1</v>
      </c>
      <c r="I122" s="91">
        <v>3000000</v>
      </c>
      <c r="J122" s="91">
        <f t="shared" si="4"/>
        <v>3000000</v>
      </c>
      <c r="K122" s="92">
        <v>0</v>
      </c>
      <c r="L122" s="101">
        <v>30000</v>
      </c>
      <c r="M122" s="108">
        <f t="shared" si="5"/>
        <v>30000</v>
      </c>
    </row>
    <row r="123" spans="1:13" s="62" customFormat="1" ht="31.5" customHeight="1" x14ac:dyDescent="0.25">
      <c r="A123" s="90">
        <v>54</v>
      </c>
      <c r="B123" s="89" t="s">
        <v>194</v>
      </c>
      <c r="C123" s="90" t="s">
        <v>200</v>
      </c>
      <c r="D123" s="90" t="s">
        <v>202</v>
      </c>
      <c r="E123" s="90" t="s">
        <v>195</v>
      </c>
      <c r="F123" s="90">
        <v>2013</v>
      </c>
      <c r="G123" s="90" t="s">
        <v>190</v>
      </c>
      <c r="H123" s="90">
        <v>1</v>
      </c>
      <c r="I123" s="91">
        <v>3000000</v>
      </c>
      <c r="J123" s="91">
        <f t="shared" si="4"/>
        <v>3000000</v>
      </c>
      <c r="K123" s="92">
        <v>0</v>
      </c>
      <c r="L123" s="101">
        <v>30000</v>
      </c>
      <c r="M123" s="108">
        <f t="shared" si="5"/>
        <v>30000</v>
      </c>
    </row>
    <row r="124" spans="1:13" s="62" customFormat="1" ht="31.5" customHeight="1" x14ac:dyDescent="0.25">
      <c r="A124" s="90">
        <v>55</v>
      </c>
      <c r="B124" s="89" t="s">
        <v>194</v>
      </c>
      <c r="C124" s="90" t="s">
        <v>200</v>
      </c>
      <c r="D124" s="90" t="s">
        <v>203</v>
      </c>
      <c r="E124" s="90" t="s">
        <v>195</v>
      </c>
      <c r="F124" s="90">
        <v>2013</v>
      </c>
      <c r="G124" s="90" t="s">
        <v>190</v>
      </c>
      <c r="H124" s="90">
        <v>1</v>
      </c>
      <c r="I124" s="91">
        <v>3000000</v>
      </c>
      <c r="J124" s="91">
        <f t="shared" si="4"/>
        <v>3000000</v>
      </c>
      <c r="K124" s="92">
        <v>0</v>
      </c>
      <c r="L124" s="101">
        <v>30000</v>
      </c>
      <c r="M124" s="108">
        <f t="shared" si="5"/>
        <v>30000</v>
      </c>
    </row>
    <row r="125" spans="1:13" s="62" customFormat="1" ht="31.5" customHeight="1" x14ac:dyDescent="0.25">
      <c r="A125" s="90">
        <v>56</v>
      </c>
      <c r="B125" s="89" t="s">
        <v>194</v>
      </c>
      <c r="C125" s="90" t="s">
        <v>200</v>
      </c>
      <c r="D125" s="90" t="s">
        <v>204</v>
      </c>
      <c r="E125" s="90" t="s">
        <v>195</v>
      </c>
      <c r="F125" s="90">
        <v>2013</v>
      </c>
      <c r="G125" s="90" t="s">
        <v>190</v>
      </c>
      <c r="H125" s="90">
        <v>1</v>
      </c>
      <c r="I125" s="91">
        <v>3000000</v>
      </c>
      <c r="J125" s="91">
        <f t="shared" si="4"/>
        <v>3000000</v>
      </c>
      <c r="K125" s="92">
        <v>0</v>
      </c>
      <c r="L125" s="101">
        <v>30000</v>
      </c>
      <c r="M125" s="108">
        <f t="shared" si="5"/>
        <v>30000</v>
      </c>
    </row>
    <row r="126" spans="1:13" s="62" customFormat="1" ht="31.5" customHeight="1" x14ac:dyDescent="0.25">
      <c r="A126" s="90">
        <v>57</v>
      </c>
      <c r="B126" s="89" t="s">
        <v>194</v>
      </c>
      <c r="C126" s="90" t="s">
        <v>200</v>
      </c>
      <c r="D126" s="90" t="s">
        <v>205</v>
      </c>
      <c r="E126" s="90" t="s">
        <v>195</v>
      </c>
      <c r="F126" s="90">
        <v>2013</v>
      </c>
      <c r="G126" s="90" t="s">
        <v>190</v>
      </c>
      <c r="H126" s="90">
        <v>1</v>
      </c>
      <c r="I126" s="91">
        <v>3000000</v>
      </c>
      <c r="J126" s="91">
        <f t="shared" si="4"/>
        <v>3000000</v>
      </c>
      <c r="K126" s="92">
        <v>0</v>
      </c>
      <c r="L126" s="101">
        <v>30000</v>
      </c>
      <c r="M126" s="108">
        <f t="shared" si="5"/>
        <v>30000</v>
      </c>
    </row>
    <row r="127" spans="1:13" s="62" customFormat="1" ht="31.5" customHeight="1" x14ac:dyDescent="0.25">
      <c r="A127" s="90">
        <v>58</v>
      </c>
      <c r="B127" s="89" t="s">
        <v>194</v>
      </c>
      <c r="C127" s="90" t="s">
        <v>200</v>
      </c>
      <c r="D127" s="90" t="s">
        <v>206</v>
      </c>
      <c r="E127" s="90" t="s">
        <v>195</v>
      </c>
      <c r="F127" s="90">
        <v>2013</v>
      </c>
      <c r="G127" s="90" t="s">
        <v>190</v>
      </c>
      <c r="H127" s="90">
        <v>1</v>
      </c>
      <c r="I127" s="91">
        <v>3000000</v>
      </c>
      <c r="J127" s="91">
        <f t="shared" si="4"/>
        <v>3000000</v>
      </c>
      <c r="K127" s="92">
        <v>0</v>
      </c>
      <c r="L127" s="101">
        <v>30000</v>
      </c>
      <c r="M127" s="108">
        <f t="shared" si="5"/>
        <v>30000</v>
      </c>
    </row>
    <row r="128" spans="1:13" s="62" customFormat="1" ht="31.5" customHeight="1" x14ac:dyDescent="0.25">
      <c r="A128" s="90">
        <v>59</v>
      </c>
      <c r="B128" s="89" t="s">
        <v>194</v>
      </c>
      <c r="C128" s="90" t="s">
        <v>200</v>
      </c>
      <c r="D128" s="90" t="s">
        <v>207</v>
      </c>
      <c r="E128" s="90" t="s">
        <v>195</v>
      </c>
      <c r="F128" s="90">
        <v>2013</v>
      </c>
      <c r="G128" s="90" t="s">
        <v>190</v>
      </c>
      <c r="H128" s="90">
        <v>1</v>
      </c>
      <c r="I128" s="91">
        <v>3000000</v>
      </c>
      <c r="J128" s="91">
        <f t="shared" si="4"/>
        <v>3000000</v>
      </c>
      <c r="K128" s="92">
        <v>0</v>
      </c>
      <c r="L128" s="101">
        <v>30000</v>
      </c>
      <c r="M128" s="108">
        <f t="shared" si="5"/>
        <v>30000</v>
      </c>
    </row>
    <row r="129" spans="1:13" s="62" customFormat="1" ht="31.5" customHeight="1" x14ac:dyDescent="0.25">
      <c r="A129" s="90">
        <v>60</v>
      </c>
      <c r="B129" s="89" t="s">
        <v>194</v>
      </c>
      <c r="C129" s="90" t="s">
        <v>200</v>
      </c>
      <c r="D129" s="90" t="s">
        <v>208</v>
      </c>
      <c r="E129" s="90" t="s">
        <v>195</v>
      </c>
      <c r="F129" s="90">
        <v>2013</v>
      </c>
      <c r="G129" s="90" t="s">
        <v>190</v>
      </c>
      <c r="H129" s="90">
        <v>1</v>
      </c>
      <c r="I129" s="91">
        <v>3000000</v>
      </c>
      <c r="J129" s="91">
        <f t="shared" si="4"/>
        <v>3000000</v>
      </c>
      <c r="K129" s="92">
        <v>0</v>
      </c>
      <c r="L129" s="101">
        <v>30000</v>
      </c>
      <c r="M129" s="108">
        <f t="shared" si="5"/>
        <v>30000</v>
      </c>
    </row>
    <row r="130" spans="1:13" s="62" customFormat="1" ht="31.5" customHeight="1" x14ac:dyDescent="0.25">
      <c r="A130" s="90">
        <v>61</v>
      </c>
      <c r="B130" s="89" t="s">
        <v>194</v>
      </c>
      <c r="C130" s="90" t="s">
        <v>200</v>
      </c>
      <c r="D130" s="90" t="s">
        <v>209</v>
      </c>
      <c r="E130" s="90" t="s">
        <v>195</v>
      </c>
      <c r="F130" s="90">
        <v>2013</v>
      </c>
      <c r="G130" s="90" t="s">
        <v>190</v>
      </c>
      <c r="H130" s="90">
        <v>1</v>
      </c>
      <c r="I130" s="91">
        <v>3000000</v>
      </c>
      <c r="J130" s="91">
        <f t="shared" si="4"/>
        <v>3000000</v>
      </c>
      <c r="K130" s="92">
        <v>0</v>
      </c>
      <c r="L130" s="101">
        <v>30000</v>
      </c>
      <c r="M130" s="108">
        <f t="shared" si="5"/>
        <v>30000</v>
      </c>
    </row>
    <row r="131" spans="1:13" s="62" customFormat="1" ht="31.5" customHeight="1" x14ac:dyDescent="0.25">
      <c r="A131" s="90">
        <v>62</v>
      </c>
      <c r="B131" s="89" t="s">
        <v>194</v>
      </c>
      <c r="C131" s="90" t="s">
        <v>200</v>
      </c>
      <c r="D131" s="90" t="s">
        <v>210</v>
      </c>
      <c r="E131" s="90" t="s">
        <v>195</v>
      </c>
      <c r="F131" s="90">
        <v>2013</v>
      </c>
      <c r="G131" s="90" t="s">
        <v>190</v>
      </c>
      <c r="H131" s="90">
        <v>1</v>
      </c>
      <c r="I131" s="91">
        <v>3000000</v>
      </c>
      <c r="J131" s="91">
        <f t="shared" si="4"/>
        <v>3000000</v>
      </c>
      <c r="K131" s="92">
        <v>0</v>
      </c>
      <c r="L131" s="101">
        <v>30000</v>
      </c>
      <c r="M131" s="108">
        <f t="shared" si="5"/>
        <v>30000</v>
      </c>
    </row>
    <row r="132" spans="1:13" s="62" customFormat="1" ht="31.5" customHeight="1" x14ac:dyDescent="0.25">
      <c r="A132" s="90">
        <v>63</v>
      </c>
      <c r="B132" s="89" t="s">
        <v>194</v>
      </c>
      <c r="C132" s="90" t="s">
        <v>200</v>
      </c>
      <c r="D132" s="90" t="s">
        <v>211</v>
      </c>
      <c r="E132" s="90" t="s">
        <v>195</v>
      </c>
      <c r="F132" s="90">
        <v>2013</v>
      </c>
      <c r="G132" s="90" t="s">
        <v>190</v>
      </c>
      <c r="H132" s="90">
        <v>1</v>
      </c>
      <c r="I132" s="91">
        <v>3000000</v>
      </c>
      <c r="J132" s="91">
        <f t="shared" si="4"/>
        <v>3000000</v>
      </c>
      <c r="K132" s="92">
        <v>0</v>
      </c>
      <c r="L132" s="101">
        <v>30000</v>
      </c>
      <c r="M132" s="108">
        <f t="shared" si="5"/>
        <v>30000</v>
      </c>
    </row>
    <row r="133" spans="1:13" s="62" customFormat="1" ht="31.5" customHeight="1" x14ac:dyDescent="0.25">
      <c r="A133" s="90">
        <v>64</v>
      </c>
      <c r="B133" s="89" t="s">
        <v>194</v>
      </c>
      <c r="C133" s="90" t="s">
        <v>200</v>
      </c>
      <c r="D133" s="90" t="s">
        <v>212</v>
      </c>
      <c r="E133" s="90" t="s">
        <v>195</v>
      </c>
      <c r="F133" s="90">
        <v>2013</v>
      </c>
      <c r="G133" s="90" t="s">
        <v>190</v>
      </c>
      <c r="H133" s="90">
        <v>1</v>
      </c>
      <c r="I133" s="91">
        <v>3000000</v>
      </c>
      <c r="J133" s="91">
        <f t="shared" si="4"/>
        <v>3000000</v>
      </c>
      <c r="K133" s="92">
        <v>0</v>
      </c>
      <c r="L133" s="101">
        <v>30000</v>
      </c>
      <c r="M133" s="108">
        <f t="shared" si="5"/>
        <v>30000</v>
      </c>
    </row>
    <row r="134" spans="1:13" s="62" customFormat="1" ht="31.5" customHeight="1" x14ac:dyDescent="0.25">
      <c r="A134" s="90">
        <v>65</v>
      </c>
      <c r="B134" s="89" t="s">
        <v>194</v>
      </c>
      <c r="C134" s="90" t="s">
        <v>200</v>
      </c>
      <c r="D134" s="90" t="s">
        <v>213</v>
      </c>
      <c r="E134" s="90" t="s">
        <v>195</v>
      </c>
      <c r="F134" s="90">
        <v>2013</v>
      </c>
      <c r="G134" s="90" t="s">
        <v>190</v>
      </c>
      <c r="H134" s="90">
        <v>1</v>
      </c>
      <c r="I134" s="91">
        <v>3000000</v>
      </c>
      <c r="J134" s="91">
        <f t="shared" si="4"/>
        <v>3000000</v>
      </c>
      <c r="K134" s="92">
        <v>0</v>
      </c>
      <c r="L134" s="101">
        <v>30000</v>
      </c>
      <c r="M134" s="108">
        <f t="shared" si="5"/>
        <v>30000</v>
      </c>
    </row>
    <row r="135" spans="1:13" s="62" customFormat="1" ht="31.5" customHeight="1" x14ac:dyDescent="0.25">
      <c r="A135" s="90">
        <v>66</v>
      </c>
      <c r="B135" s="89" t="s">
        <v>194</v>
      </c>
      <c r="C135" s="90" t="s">
        <v>200</v>
      </c>
      <c r="D135" s="61" t="s">
        <v>400</v>
      </c>
      <c r="E135" s="90" t="s">
        <v>195</v>
      </c>
      <c r="F135" s="90">
        <v>2013</v>
      </c>
      <c r="G135" s="90" t="s">
        <v>190</v>
      </c>
      <c r="H135" s="90">
        <v>1</v>
      </c>
      <c r="I135" s="91">
        <v>3000000</v>
      </c>
      <c r="J135" s="91">
        <f t="shared" si="4"/>
        <v>3000000</v>
      </c>
      <c r="K135" s="92">
        <v>0</v>
      </c>
      <c r="L135" s="101">
        <v>30000</v>
      </c>
      <c r="M135" s="108">
        <f t="shared" si="5"/>
        <v>30000</v>
      </c>
    </row>
    <row r="136" spans="1:13" s="62" customFormat="1" ht="31.5" customHeight="1" x14ac:dyDescent="0.25">
      <c r="A136" s="90">
        <v>67</v>
      </c>
      <c r="B136" s="89" t="s">
        <v>194</v>
      </c>
      <c r="C136" s="90" t="s">
        <v>200</v>
      </c>
      <c r="D136" s="61" t="s">
        <v>400</v>
      </c>
      <c r="E136" s="90" t="s">
        <v>195</v>
      </c>
      <c r="F136" s="90">
        <v>2013</v>
      </c>
      <c r="G136" s="90" t="s">
        <v>190</v>
      </c>
      <c r="H136" s="90">
        <v>1</v>
      </c>
      <c r="I136" s="91">
        <v>3000000</v>
      </c>
      <c r="J136" s="91">
        <f t="shared" si="4"/>
        <v>3000000</v>
      </c>
      <c r="K136" s="92">
        <v>0</v>
      </c>
      <c r="L136" s="101">
        <v>30000</v>
      </c>
      <c r="M136" s="108">
        <f t="shared" si="5"/>
        <v>30000</v>
      </c>
    </row>
    <row r="137" spans="1:13" s="62" customFormat="1" ht="31.5" customHeight="1" x14ac:dyDescent="0.25">
      <c r="A137" s="90">
        <v>68</v>
      </c>
      <c r="B137" s="89" t="s">
        <v>194</v>
      </c>
      <c r="C137" s="90" t="s">
        <v>200</v>
      </c>
      <c r="D137" s="90" t="s">
        <v>214</v>
      </c>
      <c r="E137" s="90" t="s">
        <v>195</v>
      </c>
      <c r="F137" s="90">
        <v>2013</v>
      </c>
      <c r="G137" s="90" t="s">
        <v>190</v>
      </c>
      <c r="H137" s="90">
        <v>1</v>
      </c>
      <c r="I137" s="91">
        <v>3000000</v>
      </c>
      <c r="J137" s="91">
        <f t="shared" si="4"/>
        <v>3000000</v>
      </c>
      <c r="K137" s="92">
        <v>0</v>
      </c>
      <c r="L137" s="101">
        <v>30000</v>
      </c>
      <c r="M137" s="108">
        <f t="shared" ref="M137:M200" si="6">+L137*H137</f>
        <v>30000</v>
      </c>
    </row>
    <row r="138" spans="1:13" s="62" customFormat="1" ht="31.5" customHeight="1" x14ac:dyDescent="0.25">
      <c r="A138" s="90">
        <v>69</v>
      </c>
      <c r="B138" s="89" t="s">
        <v>194</v>
      </c>
      <c r="C138" s="90" t="s">
        <v>200</v>
      </c>
      <c r="D138" s="90" t="s">
        <v>215</v>
      </c>
      <c r="E138" s="90" t="s">
        <v>195</v>
      </c>
      <c r="F138" s="90">
        <v>2013</v>
      </c>
      <c r="G138" s="90" t="s">
        <v>190</v>
      </c>
      <c r="H138" s="90">
        <v>1</v>
      </c>
      <c r="I138" s="91">
        <v>3000000</v>
      </c>
      <c r="J138" s="91">
        <f t="shared" si="4"/>
        <v>3000000</v>
      </c>
      <c r="K138" s="92">
        <v>0</v>
      </c>
      <c r="L138" s="101">
        <v>30000</v>
      </c>
      <c r="M138" s="108">
        <f t="shared" si="6"/>
        <v>30000</v>
      </c>
    </row>
    <row r="139" spans="1:13" s="62" customFormat="1" ht="31.5" customHeight="1" x14ac:dyDescent="0.25">
      <c r="A139" s="90">
        <v>70</v>
      </c>
      <c r="B139" s="89" t="s">
        <v>194</v>
      </c>
      <c r="C139" s="90" t="s">
        <v>200</v>
      </c>
      <c r="D139" s="90" t="s">
        <v>216</v>
      </c>
      <c r="E139" s="90" t="s">
        <v>195</v>
      </c>
      <c r="F139" s="90">
        <v>2013</v>
      </c>
      <c r="G139" s="90" t="s">
        <v>190</v>
      </c>
      <c r="H139" s="90">
        <v>1</v>
      </c>
      <c r="I139" s="91">
        <v>3000000</v>
      </c>
      <c r="J139" s="91">
        <f t="shared" si="4"/>
        <v>3000000</v>
      </c>
      <c r="K139" s="92">
        <v>0</v>
      </c>
      <c r="L139" s="101">
        <v>30000</v>
      </c>
      <c r="M139" s="108">
        <f t="shared" si="6"/>
        <v>30000</v>
      </c>
    </row>
    <row r="140" spans="1:13" s="62" customFormat="1" ht="31.5" customHeight="1" x14ac:dyDescent="0.25">
      <c r="A140" s="90">
        <v>71</v>
      </c>
      <c r="B140" s="89" t="s">
        <v>194</v>
      </c>
      <c r="C140" s="90" t="s">
        <v>200</v>
      </c>
      <c r="D140" s="90" t="s">
        <v>217</v>
      </c>
      <c r="E140" s="90" t="s">
        <v>195</v>
      </c>
      <c r="F140" s="90">
        <v>2013</v>
      </c>
      <c r="G140" s="90" t="s">
        <v>190</v>
      </c>
      <c r="H140" s="90">
        <v>1</v>
      </c>
      <c r="I140" s="91">
        <v>3000000</v>
      </c>
      <c r="J140" s="91">
        <f t="shared" si="4"/>
        <v>3000000</v>
      </c>
      <c r="K140" s="92">
        <v>0</v>
      </c>
      <c r="L140" s="101">
        <v>30000</v>
      </c>
      <c r="M140" s="108">
        <f t="shared" si="6"/>
        <v>30000</v>
      </c>
    </row>
    <row r="141" spans="1:13" s="62" customFormat="1" ht="31.5" customHeight="1" x14ac:dyDescent="0.25">
      <c r="A141" s="90">
        <v>72</v>
      </c>
      <c r="B141" s="89" t="s">
        <v>194</v>
      </c>
      <c r="C141" s="90" t="s">
        <v>200</v>
      </c>
      <c r="D141" s="90" t="s">
        <v>218</v>
      </c>
      <c r="E141" s="90" t="s">
        <v>195</v>
      </c>
      <c r="F141" s="90">
        <v>2013</v>
      </c>
      <c r="G141" s="90" t="s">
        <v>190</v>
      </c>
      <c r="H141" s="90">
        <v>1</v>
      </c>
      <c r="I141" s="91">
        <v>3000000</v>
      </c>
      <c r="J141" s="91">
        <f t="shared" si="4"/>
        <v>3000000</v>
      </c>
      <c r="K141" s="92">
        <v>0</v>
      </c>
      <c r="L141" s="101">
        <v>30000</v>
      </c>
      <c r="M141" s="108">
        <f t="shared" si="6"/>
        <v>30000</v>
      </c>
    </row>
    <row r="142" spans="1:13" s="62" customFormat="1" ht="31.5" customHeight="1" x14ac:dyDescent="0.25">
      <c r="A142" s="90">
        <v>73</v>
      </c>
      <c r="B142" s="89" t="s">
        <v>194</v>
      </c>
      <c r="C142" s="90" t="s">
        <v>200</v>
      </c>
      <c r="D142" s="90" t="s">
        <v>219</v>
      </c>
      <c r="E142" s="90" t="s">
        <v>195</v>
      </c>
      <c r="F142" s="90">
        <v>2013</v>
      </c>
      <c r="G142" s="90" t="s">
        <v>190</v>
      </c>
      <c r="H142" s="90">
        <v>1</v>
      </c>
      <c r="I142" s="91">
        <v>3000000</v>
      </c>
      <c r="J142" s="91">
        <f t="shared" si="4"/>
        <v>3000000</v>
      </c>
      <c r="K142" s="92">
        <v>0</v>
      </c>
      <c r="L142" s="101">
        <v>30000</v>
      </c>
      <c r="M142" s="108">
        <f t="shared" si="6"/>
        <v>30000</v>
      </c>
    </row>
    <row r="143" spans="1:13" s="62" customFormat="1" ht="31.5" customHeight="1" x14ac:dyDescent="0.25">
      <c r="A143" s="90">
        <v>74</v>
      </c>
      <c r="B143" s="89" t="s">
        <v>194</v>
      </c>
      <c r="C143" s="90" t="s">
        <v>200</v>
      </c>
      <c r="D143" s="90" t="s">
        <v>220</v>
      </c>
      <c r="E143" s="90" t="s">
        <v>195</v>
      </c>
      <c r="F143" s="90">
        <v>2013</v>
      </c>
      <c r="G143" s="90" t="s">
        <v>190</v>
      </c>
      <c r="H143" s="90">
        <v>1</v>
      </c>
      <c r="I143" s="91">
        <v>3000000</v>
      </c>
      <c r="J143" s="91">
        <f t="shared" si="4"/>
        <v>3000000</v>
      </c>
      <c r="K143" s="92">
        <v>0</v>
      </c>
      <c r="L143" s="101">
        <v>30000</v>
      </c>
      <c r="M143" s="108">
        <f t="shared" si="6"/>
        <v>30000</v>
      </c>
    </row>
    <row r="144" spans="1:13" s="62" customFormat="1" ht="31.5" customHeight="1" x14ac:dyDescent="0.25">
      <c r="A144" s="90">
        <v>75</v>
      </c>
      <c r="B144" s="89" t="s">
        <v>194</v>
      </c>
      <c r="C144" s="90" t="s">
        <v>200</v>
      </c>
      <c r="D144" s="90" t="s">
        <v>221</v>
      </c>
      <c r="E144" s="90" t="s">
        <v>195</v>
      </c>
      <c r="F144" s="90">
        <v>2013</v>
      </c>
      <c r="G144" s="90" t="s">
        <v>190</v>
      </c>
      <c r="H144" s="90">
        <v>1</v>
      </c>
      <c r="I144" s="91">
        <v>3000000</v>
      </c>
      <c r="J144" s="91">
        <f t="shared" si="4"/>
        <v>3000000</v>
      </c>
      <c r="K144" s="92">
        <v>0</v>
      </c>
      <c r="L144" s="101">
        <v>30000</v>
      </c>
      <c r="M144" s="108">
        <f t="shared" si="6"/>
        <v>30000</v>
      </c>
    </row>
    <row r="145" spans="1:13" s="62" customFormat="1" ht="31.5" customHeight="1" x14ac:dyDescent="0.25">
      <c r="A145" s="90">
        <v>76</v>
      </c>
      <c r="B145" s="89" t="s">
        <v>194</v>
      </c>
      <c r="C145" s="90" t="s">
        <v>200</v>
      </c>
      <c r="D145" s="90" t="s">
        <v>222</v>
      </c>
      <c r="E145" s="90" t="s">
        <v>195</v>
      </c>
      <c r="F145" s="90">
        <v>2013</v>
      </c>
      <c r="G145" s="90" t="s">
        <v>190</v>
      </c>
      <c r="H145" s="90">
        <v>1</v>
      </c>
      <c r="I145" s="91">
        <v>3000000</v>
      </c>
      <c r="J145" s="91">
        <f t="shared" si="4"/>
        <v>3000000</v>
      </c>
      <c r="K145" s="92">
        <v>0</v>
      </c>
      <c r="L145" s="101">
        <v>30000</v>
      </c>
      <c r="M145" s="108">
        <f t="shared" si="6"/>
        <v>30000</v>
      </c>
    </row>
    <row r="146" spans="1:13" s="62" customFormat="1" ht="31.5" customHeight="1" x14ac:dyDescent="0.25">
      <c r="A146" s="90">
        <v>77</v>
      </c>
      <c r="B146" s="89" t="s">
        <v>194</v>
      </c>
      <c r="C146" s="90" t="s">
        <v>200</v>
      </c>
      <c r="D146" s="90" t="s">
        <v>223</v>
      </c>
      <c r="E146" s="90" t="s">
        <v>195</v>
      </c>
      <c r="F146" s="90">
        <v>2013</v>
      </c>
      <c r="G146" s="90" t="s">
        <v>190</v>
      </c>
      <c r="H146" s="90">
        <v>1</v>
      </c>
      <c r="I146" s="91">
        <v>3000000</v>
      </c>
      <c r="J146" s="91">
        <f t="shared" si="4"/>
        <v>3000000</v>
      </c>
      <c r="K146" s="92">
        <v>0</v>
      </c>
      <c r="L146" s="101">
        <v>30000</v>
      </c>
      <c r="M146" s="108">
        <f t="shared" si="6"/>
        <v>30000</v>
      </c>
    </row>
    <row r="147" spans="1:13" s="62" customFormat="1" ht="31.5" customHeight="1" x14ac:dyDescent="0.25">
      <c r="A147" s="90">
        <v>78</v>
      </c>
      <c r="B147" s="89" t="s">
        <v>194</v>
      </c>
      <c r="C147" s="90" t="s">
        <v>200</v>
      </c>
      <c r="D147" s="90" t="s">
        <v>224</v>
      </c>
      <c r="E147" s="90" t="s">
        <v>195</v>
      </c>
      <c r="F147" s="90">
        <v>2013</v>
      </c>
      <c r="G147" s="90" t="s">
        <v>190</v>
      </c>
      <c r="H147" s="90">
        <v>1</v>
      </c>
      <c r="I147" s="91">
        <v>3000000</v>
      </c>
      <c r="J147" s="91">
        <f t="shared" si="4"/>
        <v>3000000</v>
      </c>
      <c r="K147" s="92">
        <v>0</v>
      </c>
      <c r="L147" s="101">
        <v>30000</v>
      </c>
      <c r="M147" s="108">
        <f t="shared" si="6"/>
        <v>30000</v>
      </c>
    </row>
    <row r="148" spans="1:13" s="62" customFormat="1" ht="31.5" customHeight="1" x14ac:dyDescent="0.25">
      <c r="A148" s="90">
        <v>79</v>
      </c>
      <c r="B148" s="89" t="s">
        <v>194</v>
      </c>
      <c r="C148" s="90" t="s">
        <v>200</v>
      </c>
      <c r="D148" s="90" t="s">
        <v>225</v>
      </c>
      <c r="E148" s="90" t="s">
        <v>195</v>
      </c>
      <c r="F148" s="90">
        <v>2013</v>
      </c>
      <c r="G148" s="90" t="s">
        <v>190</v>
      </c>
      <c r="H148" s="90">
        <v>1</v>
      </c>
      <c r="I148" s="91">
        <v>3000000</v>
      </c>
      <c r="J148" s="91">
        <f t="shared" si="4"/>
        <v>3000000</v>
      </c>
      <c r="K148" s="92">
        <v>0</v>
      </c>
      <c r="L148" s="101">
        <v>30000</v>
      </c>
      <c r="M148" s="108">
        <f t="shared" si="6"/>
        <v>30000</v>
      </c>
    </row>
    <row r="149" spans="1:13" s="62" customFormat="1" ht="31.5" customHeight="1" x14ac:dyDescent="0.25">
      <c r="A149" s="90">
        <v>80</v>
      </c>
      <c r="B149" s="89" t="s">
        <v>194</v>
      </c>
      <c r="C149" s="90" t="s">
        <v>200</v>
      </c>
      <c r="D149" s="90" t="s">
        <v>226</v>
      </c>
      <c r="E149" s="90" t="s">
        <v>195</v>
      </c>
      <c r="F149" s="90">
        <v>2013</v>
      </c>
      <c r="G149" s="90" t="s">
        <v>190</v>
      </c>
      <c r="H149" s="90">
        <v>1</v>
      </c>
      <c r="I149" s="91">
        <v>3000000</v>
      </c>
      <c r="J149" s="91">
        <f t="shared" si="4"/>
        <v>3000000</v>
      </c>
      <c r="K149" s="92">
        <v>0</v>
      </c>
      <c r="L149" s="101">
        <v>30000</v>
      </c>
      <c r="M149" s="108">
        <f t="shared" si="6"/>
        <v>30000</v>
      </c>
    </row>
    <row r="150" spans="1:13" s="62" customFormat="1" ht="31.5" customHeight="1" x14ac:dyDescent="0.25">
      <c r="A150" s="90">
        <v>81</v>
      </c>
      <c r="B150" s="89" t="s">
        <v>194</v>
      </c>
      <c r="C150" s="90" t="s">
        <v>227</v>
      </c>
      <c r="D150" s="90" t="s">
        <v>228</v>
      </c>
      <c r="E150" s="90" t="s">
        <v>195</v>
      </c>
      <c r="F150" s="90" t="s">
        <v>400</v>
      </c>
      <c r="G150" s="90" t="s">
        <v>190</v>
      </c>
      <c r="H150" s="90">
        <v>1</v>
      </c>
      <c r="I150" s="91">
        <v>3000000</v>
      </c>
      <c r="J150" s="91">
        <f t="shared" si="4"/>
        <v>3000000</v>
      </c>
      <c r="K150" s="92">
        <v>0</v>
      </c>
      <c r="L150" s="101">
        <v>30000</v>
      </c>
      <c r="M150" s="108">
        <f t="shared" si="6"/>
        <v>30000</v>
      </c>
    </row>
    <row r="151" spans="1:13" s="62" customFormat="1" ht="31.5" customHeight="1" x14ac:dyDescent="0.25">
      <c r="A151" s="90">
        <v>82</v>
      </c>
      <c r="B151" s="89" t="s">
        <v>194</v>
      </c>
      <c r="C151" s="90" t="s">
        <v>229</v>
      </c>
      <c r="D151" s="90" t="s">
        <v>230</v>
      </c>
      <c r="E151" s="90" t="s">
        <v>195</v>
      </c>
      <c r="F151" s="90">
        <v>2021</v>
      </c>
      <c r="G151" s="90" t="s">
        <v>190</v>
      </c>
      <c r="H151" s="90">
        <v>1</v>
      </c>
      <c r="I151" s="91">
        <v>3000000</v>
      </c>
      <c r="J151" s="91">
        <f t="shared" si="4"/>
        <v>3000000</v>
      </c>
      <c r="K151" s="92">
        <v>0</v>
      </c>
      <c r="L151" s="101">
        <v>30000</v>
      </c>
      <c r="M151" s="108">
        <f t="shared" si="6"/>
        <v>30000</v>
      </c>
    </row>
    <row r="152" spans="1:13" s="62" customFormat="1" ht="31.5" customHeight="1" x14ac:dyDescent="0.25">
      <c r="A152" s="90">
        <v>83</v>
      </c>
      <c r="B152" s="89" t="s">
        <v>231</v>
      </c>
      <c r="C152" s="90">
        <v>3500</v>
      </c>
      <c r="D152" s="90" t="s">
        <v>232</v>
      </c>
      <c r="E152" s="90" t="s">
        <v>195</v>
      </c>
      <c r="F152" s="90">
        <v>2007</v>
      </c>
      <c r="G152" s="90" t="s">
        <v>190</v>
      </c>
      <c r="H152" s="90">
        <v>1</v>
      </c>
      <c r="I152" s="91">
        <v>9000000</v>
      </c>
      <c r="J152" s="91">
        <f t="shared" si="4"/>
        <v>9000000</v>
      </c>
      <c r="K152" s="92">
        <v>0</v>
      </c>
      <c r="L152" s="101">
        <v>30000</v>
      </c>
      <c r="M152" s="108">
        <f t="shared" si="6"/>
        <v>30000</v>
      </c>
    </row>
    <row r="153" spans="1:13" s="62" customFormat="1" ht="31.5" customHeight="1" x14ac:dyDescent="0.25">
      <c r="A153" s="90">
        <v>84</v>
      </c>
      <c r="B153" s="89" t="s">
        <v>194</v>
      </c>
      <c r="C153" s="90" t="s">
        <v>233</v>
      </c>
      <c r="D153" s="90" t="s">
        <v>234</v>
      </c>
      <c r="E153" s="90" t="s">
        <v>195</v>
      </c>
      <c r="F153" s="90">
        <v>2015</v>
      </c>
      <c r="G153" s="90" t="s">
        <v>190</v>
      </c>
      <c r="H153" s="90">
        <v>1</v>
      </c>
      <c r="I153" s="91">
        <v>3000000</v>
      </c>
      <c r="J153" s="91">
        <f t="shared" si="4"/>
        <v>3000000</v>
      </c>
      <c r="K153" s="92">
        <v>0</v>
      </c>
      <c r="L153" s="101">
        <v>30000</v>
      </c>
      <c r="M153" s="108">
        <f t="shared" si="6"/>
        <v>30000</v>
      </c>
    </row>
    <row r="154" spans="1:13" s="62" customFormat="1" ht="31.5" customHeight="1" x14ac:dyDescent="0.25">
      <c r="A154" s="90">
        <v>85</v>
      </c>
      <c r="B154" s="89" t="s">
        <v>194</v>
      </c>
      <c r="C154" s="90" t="s">
        <v>235</v>
      </c>
      <c r="D154" s="90" t="s">
        <v>236</v>
      </c>
      <c r="E154" s="90" t="s">
        <v>102</v>
      </c>
      <c r="F154" s="90" t="s">
        <v>400</v>
      </c>
      <c r="G154" s="90" t="s">
        <v>190</v>
      </c>
      <c r="H154" s="90">
        <v>1</v>
      </c>
      <c r="I154" s="91">
        <v>3000000</v>
      </c>
      <c r="J154" s="91">
        <f t="shared" si="4"/>
        <v>3000000</v>
      </c>
      <c r="K154" s="92">
        <v>0</v>
      </c>
      <c r="L154" s="101">
        <v>30000</v>
      </c>
      <c r="M154" s="108">
        <f t="shared" si="6"/>
        <v>30000</v>
      </c>
    </row>
    <row r="155" spans="1:13" s="62" customFormat="1" ht="31.5" customHeight="1" x14ac:dyDescent="0.25">
      <c r="A155" s="90">
        <v>86</v>
      </c>
      <c r="B155" s="89" t="s">
        <v>194</v>
      </c>
      <c r="C155" s="90" t="s">
        <v>237</v>
      </c>
      <c r="D155" s="90" t="s">
        <v>238</v>
      </c>
      <c r="E155" s="90" t="s">
        <v>102</v>
      </c>
      <c r="F155" s="90" t="s">
        <v>400</v>
      </c>
      <c r="G155" s="90" t="s">
        <v>190</v>
      </c>
      <c r="H155" s="90">
        <v>1</v>
      </c>
      <c r="I155" s="91">
        <v>3000000</v>
      </c>
      <c r="J155" s="91">
        <f t="shared" si="4"/>
        <v>3000000</v>
      </c>
      <c r="K155" s="92">
        <v>0</v>
      </c>
      <c r="L155" s="101">
        <v>30000</v>
      </c>
      <c r="M155" s="108">
        <f t="shared" si="6"/>
        <v>30000</v>
      </c>
    </row>
    <row r="156" spans="1:13" s="62" customFormat="1" ht="31.5" customHeight="1" x14ac:dyDescent="0.25">
      <c r="A156" s="90">
        <v>87</v>
      </c>
      <c r="B156" s="89" t="s">
        <v>194</v>
      </c>
      <c r="C156" s="90" t="s">
        <v>237</v>
      </c>
      <c r="D156" s="90" t="s">
        <v>239</v>
      </c>
      <c r="E156" s="90" t="s">
        <v>102</v>
      </c>
      <c r="F156" s="90" t="s">
        <v>400</v>
      </c>
      <c r="G156" s="90" t="s">
        <v>190</v>
      </c>
      <c r="H156" s="90">
        <v>1</v>
      </c>
      <c r="I156" s="91">
        <v>3000000</v>
      </c>
      <c r="J156" s="91">
        <f t="shared" si="4"/>
        <v>3000000</v>
      </c>
      <c r="K156" s="92">
        <v>0</v>
      </c>
      <c r="L156" s="101">
        <v>30000</v>
      </c>
      <c r="M156" s="108">
        <f t="shared" si="6"/>
        <v>30000</v>
      </c>
    </row>
    <row r="157" spans="1:13" s="62" customFormat="1" ht="31.5" customHeight="1" x14ac:dyDescent="0.25">
      <c r="A157" s="90">
        <v>88</v>
      </c>
      <c r="B157" s="89" t="s">
        <v>194</v>
      </c>
      <c r="C157" s="90" t="s">
        <v>235</v>
      </c>
      <c r="D157" s="90" t="s">
        <v>240</v>
      </c>
      <c r="E157" s="90" t="s">
        <v>102</v>
      </c>
      <c r="F157" s="90" t="s">
        <v>400</v>
      </c>
      <c r="G157" s="90" t="s">
        <v>190</v>
      </c>
      <c r="H157" s="90">
        <v>1</v>
      </c>
      <c r="I157" s="91">
        <v>3000000</v>
      </c>
      <c r="J157" s="91">
        <f t="shared" si="4"/>
        <v>3000000</v>
      </c>
      <c r="K157" s="92">
        <v>0</v>
      </c>
      <c r="L157" s="101">
        <v>30000</v>
      </c>
      <c r="M157" s="108">
        <f t="shared" si="6"/>
        <v>30000</v>
      </c>
    </row>
    <row r="158" spans="1:13" s="62" customFormat="1" ht="31.5" customHeight="1" x14ac:dyDescent="0.25">
      <c r="A158" s="90">
        <v>89</v>
      </c>
      <c r="B158" s="89" t="s">
        <v>194</v>
      </c>
      <c r="C158" s="90" t="s">
        <v>241</v>
      </c>
      <c r="D158" s="90" t="s">
        <v>242</v>
      </c>
      <c r="E158" s="90" t="s">
        <v>102</v>
      </c>
      <c r="F158" s="90" t="s">
        <v>400</v>
      </c>
      <c r="G158" s="90" t="s">
        <v>190</v>
      </c>
      <c r="H158" s="90">
        <v>1</v>
      </c>
      <c r="I158" s="91">
        <v>3000000</v>
      </c>
      <c r="J158" s="91">
        <f t="shared" si="4"/>
        <v>3000000</v>
      </c>
      <c r="K158" s="92">
        <v>0</v>
      </c>
      <c r="L158" s="101">
        <v>30000</v>
      </c>
      <c r="M158" s="108">
        <f t="shared" si="6"/>
        <v>30000</v>
      </c>
    </row>
    <row r="159" spans="1:13" s="62" customFormat="1" ht="31.5" customHeight="1" x14ac:dyDescent="0.25">
      <c r="A159" s="90">
        <v>90</v>
      </c>
      <c r="B159" s="89" t="s">
        <v>194</v>
      </c>
      <c r="C159" s="90" t="s">
        <v>235</v>
      </c>
      <c r="D159" s="90" t="s">
        <v>243</v>
      </c>
      <c r="E159" s="90" t="s">
        <v>102</v>
      </c>
      <c r="F159" s="90" t="s">
        <v>400</v>
      </c>
      <c r="G159" s="90" t="s">
        <v>190</v>
      </c>
      <c r="H159" s="90">
        <v>1</v>
      </c>
      <c r="I159" s="91">
        <v>3000000</v>
      </c>
      <c r="J159" s="91">
        <f t="shared" si="4"/>
        <v>3000000</v>
      </c>
      <c r="K159" s="92">
        <v>0</v>
      </c>
      <c r="L159" s="101">
        <v>30000</v>
      </c>
      <c r="M159" s="108">
        <f t="shared" si="6"/>
        <v>30000</v>
      </c>
    </row>
    <row r="160" spans="1:13" s="62" customFormat="1" ht="31.5" customHeight="1" x14ac:dyDescent="0.25">
      <c r="A160" s="90">
        <v>91</v>
      </c>
      <c r="B160" s="89" t="s">
        <v>194</v>
      </c>
      <c r="C160" s="90" t="s">
        <v>244</v>
      </c>
      <c r="D160" s="90" t="s">
        <v>245</v>
      </c>
      <c r="E160" s="90" t="s">
        <v>102</v>
      </c>
      <c r="F160" s="90" t="s">
        <v>400</v>
      </c>
      <c r="G160" s="90" t="s">
        <v>190</v>
      </c>
      <c r="H160" s="90">
        <v>1</v>
      </c>
      <c r="I160" s="91">
        <v>3000000</v>
      </c>
      <c r="J160" s="91">
        <f t="shared" si="4"/>
        <v>3000000</v>
      </c>
      <c r="K160" s="92">
        <v>0</v>
      </c>
      <c r="L160" s="101">
        <v>30000</v>
      </c>
      <c r="M160" s="108">
        <f t="shared" si="6"/>
        <v>30000</v>
      </c>
    </row>
    <row r="161" spans="1:13" s="62" customFormat="1" ht="31.5" customHeight="1" x14ac:dyDescent="0.25">
      <c r="A161" s="90">
        <v>92</v>
      </c>
      <c r="B161" s="89" t="s">
        <v>194</v>
      </c>
      <c r="C161" s="90" t="s">
        <v>246</v>
      </c>
      <c r="D161" s="90" t="s">
        <v>247</v>
      </c>
      <c r="E161" s="90" t="s">
        <v>102</v>
      </c>
      <c r="F161" s="90" t="s">
        <v>400</v>
      </c>
      <c r="G161" s="90" t="s">
        <v>190</v>
      </c>
      <c r="H161" s="90">
        <v>1</v>
      </c>
      <c r="I161" s="91">
        <v>3000000</v>
      </c>
      <c r="J161" s="91">
        <f t="shared" si="4"/>
        <v>3000000</v>
      </c>
      <c r="K161" s="92">
        <v>0</v>
      </c>
      <c r="L161" s="101">
        <v>30000</v>
      </c>
      <c r="M161" s="108">
        <f t="shared" si="6"/>
        <v>30000</v>
      </c>
    </row>
    <row r="162" spans="1:13" s="62" customFormat="1" ht="31.5" customHeight="1" x14ac:dyDescent="0.25">
      <c r="A162" s="90">
        <v>93</v>
      </c>
      <c r="B162" s="89" t="s">
        <v>194</v>
      </c>
      <c r="C162" s="90" t="s">
        <v>249</v>
      </c>
      <c r="D162" s="90" t="s">
        <v>250</v>
      </c>
      <c r="E162" s="90" t="s">
        <v>102</v>
      </c>
      <c r="F162" s="90">
        <v>2016</v>
      </c>
      <c r="G162" s="90" t="s">
        <v>190</v>
      </c>
      <c r="H162" s="90">
        <v>1</v>
      </c>
      <c r="I162" s="91">
        <v>3000000</v>
      </c>
      <c r="J162" s="91">
        <f t="shared" si="4"/>
        <v>3000000</v>
      </c>
      <c r="K162" s="92">
        <v>0</v>
      </c>
      <c r="L162" s="101">
        <v>30000</v>
      </c>
      <c r="M162" s="108">
        <f t="shared" si="6"/>
        <v>30000</v>
      </c>
    </row>
    <row r="163" spans="1:13" s="62" customFormat="1" ht="31.5" customHeight="1" x14ac:dyDescent="0.25">
      <c r="A163" s="90">
        <v>94</v>
      </c>
      <c r="B163" s="89" t="s">
        <v>194</v>
      </c>
      <c r="C163" s="90">
        <v>3155</v>
      </c>
      <c r="D163" s="90" t="s">
        <v>252</v>
      </c>
      <c r="E163" s="90" t="s">
        <v>251</v>
      </c>
      <c r="F163" s="90" t="s">
        <v>400</v>
      </c>
      <c r="G163" s="90" t="s">
        <v>190</v>
      </c>
      <c r="H163" s="90">
        <v>1</v>
      </c>
      <c r="I163" s="91">
        <v>3000000</v>
      </c>
      <c r="J163" s="91">
        <f t="shared" si="4"/>
        <v>3000000</v>
      </c>
      <c r="K163" s="92">
        <v>0</v>
      </c>
      <c r="L163" s="101">
        <v>30000</v>
      </c>
      <c r="M163" s="108">
        <f t="shared" si="6"/>
        <v>30000</v>
      </c>
    </row>
    <row r="164" spans="1:13" s="62" customFormat="1" ht="31.5" customHeight="1" x14ac:dyDescent="0.25">
      <c r="A164" s="90">
        <v>95</v>
      </c>
      <c r="B164" s="89" t="s">
        <v>194</v>
      </c>
      <c r="C164" s="61" t="s">
        <v>400</v>
      </c>
      <c r="D164" s="90" t="s">
        <v>254</v>
      </c>
      <c r="E164" s="90" t="s">
        <v>253</v>
      </c>
      <c r="F164" s="90" t="s">
        <v>400</v>
      </c>
      <c r="G164" s="90" t="s">
        <v>190</v>
      </c>
      <c r="H164" s="90">
        <v>1</v>
      </c>
      <c r="I164" s="91">
        <v>3000000</v>
      </c>
      <c r="J164" s="91">
        <f t="shared" si="4"/>
        <v>3000000</v>
      </c>
      <c r="K164" s="92">
        <v>0</v>
      </c>
      <c r="L164" s="101">
        <v>30000</v>
      </c>
      <c r="M164" s="108">
        <f t="shared" si="6"/>
        <v>30000</v>
      </c>
    </row>
    <row r="165" spans="1:13" s="62" customFormat="1" ht="31.5" customHeight="1" x14ac:dyDescent="0.25">
      <c r="A165" s="90">
        <v>96</v>
      </c>
      <c r="B165" s="89" t="s">
        <v>255</v>
      </c>
      <c r="C165" s="61" t="s">
        <v>400</v>
      </c>
      <c r="D165" s="90" t="s">
        <v>256</v>
      </c>
      <c r="E165" s="90" t="s">
        <v>195</v>
      </c>
      <c r="F165" s="90" t="s">
        <v>400</v>
      </c>
      <c r="G165" s="90" t="s">
        <v>190</v>
      </c>
      <c r="H165" s="90">
        <v>1</v>
      </c>
      <c r="I165" s="91">
        <v>3000000</v>
      </c>
      <c r="J165" s="91">
        <f t="shared" si="4"/>
        <v>3000000</v>
      </c>
      <c r="K165" s="92">
        <v>0</v>
      </c>
      <c r="L165" s="101">
        <v>30000</v>
      </c>
      <c r="M165" s="108">
        <f t="shared" si="6"/>
        <v>30000</v>
      </c>
    </row>
    <row r="166" spans="1:13" s="62" customFormat="1" ht="31.5" customHeight="1" x14ac:dyDescent="0.25">
      <c r="A166" s="90">
        <v>97</v>
      </c>
      <c r="B166" s="89" t="s">
        <v>255</v>
      </c>
      <c r="C166" s="90" t="s">
        <v>258</v>
      </c>
      <c r="D166" s="90" t="s">
        <v>259</v>
      </c>
      <c r="E166" s="90" t="s">
        <v>257</v>
      </c>
      <c r="F166" s="90" t="s">
        <v>400</v>
      </c>
      <c r="G166" s="90" t="s">
        <v>190</v>
      </c>
      <c r="H166" s="90">
        <v>1</v>
      </c>
      <c r="I166" s="91">
        <v>3000000</v>
      </c>
      <c r="J166" s="91">
        <f t="shared" si="4"/>
        <v>3000000</v>
      </c>
      <c r="K166" s="92">
        <v>0</v>
      </c>
      <c r="L166" s="101">
        <v>30000</v>
      </c>
      <c r="M166" s="108">
        <f t="shared" si="6"/>
        <v>30000</v>
      </c>
    </row>
    <row r="167" spans="1:13" s="62" customFormat="1" ht="31.5" customHeight="1" x14ac:dyDescent="0.25">
      <c r="A167" s="90">
        <v>98</v>
      </c>
      <c r="B167" s="89" t="s">
        <v>260</v>
      </c>
      <c r="C167" s="90" t="s">
        <v>262</v>
      </c>
      <c r="D167" s="90" t="s">
        <v>263</v>
      </c>
      <c r="E167" s="90" t="s">
        <v>261</v>
      </c>
      <c r="F167" s="90">
        <v>2016</v>
      </c>
      <c r="G167" s="90" t="s">
        <v>190</v>
      </c>
      <c r="H167" s="90">
        <v>1</v>
      </c>
      <c r="I167" s="91">
        <v>5000000</v>
      </c>
      <c r="J167" s="91">
        <f t="shared" si="4"/>
        <v>5000000</v>
      </c>
      <c r="K167" s="92">
        <v>0</v>
      </c>
      <c r="L167" s="101">
        <v>30000</v>
      </c>
      <c r="M167" s="108">
        <f t="shared" si="6"/>
        <v>30000</v>
      </c>
    </row>
    <row r="168" spans="1:13" s="62" customFormat="1" ht="31.5" customHeight="1" x14ac:dyDescent="0.25">
      <c r="A168" s="90">
        <v>99</v>
      </c>
      <c r="B168" s="89" t="s">
        <v>260</v>
      </c>
      <c r="C168" s="90" t="s">
        <v>262</v>
      </c>
      <c r="D168" s="90" t="s">
        <v>264</v>
      </c>
      <c r="E168" s="90" t="s">
        <v>261</v>
      </c>
      <c r="F168" s="90">
        <v>2016</v>
      </c>
      <c r="G168" s="90" t="s">
        <v>190</v>
      </c>
      <c r="H168" s="90">
        <v>1</v>
      </c>
      <c r="I168" s="91">
        <v>5000000</v>
      </c>
      <c r="J168" s="91">
        <f t="shared" si="4"/>
        <v>5000000</v>
      </c>
      <c r="K168" s="92">
        <v>0</v>
      </c>
      <c r="L168" s="101">
        <v>30000</v>
      </c>
      <c r="M168" s="108">
        <f t="shared" si="6"/>
        <v>30000</v>
      </c>
    </row>
    <row r="169" spans="1:13" s="62" customFormat="1" ht="31.5" customHeight="1" x14ac:dyDescent="0.25">
      <c r="A169" s="90">
        <v>100</v>
      </c>
      <c r="B169" s="89" t="s">
        <v>260</v>
      </c>
      <c r="C169" s="90" t="s">
        <v>262</v>
      </c>
      <c r="D169" s="90" t="s">
        <v>265</v>
      </c>
      <c r="E169" s="90" t="s">
        <v>261</v>
      </c>
      <c r="F169" s="90">
        <v>2016</v>
      </c>
      <c r="G169" s="90" t="s">
        <v>190</v>
      </c>
      <c r="H169" s="90">
        <v>1</v>
      </c>
      <c r="I169" s="91">
        <v>5000000</v>
      </c>
      <c r="J169" s="91">
        <f t="shared" si="4"/>
        <v>5000000</v>
      </c>
      <c r="K169" s="92">
        <v>0</v>
      </c>
      <c r="L169" s="101">
        <v>30000</v>
      </c>
      <c r="M169" s="108">
        <f t="shared" si="6"/>
        <v>30000</v>
      </c>
    </row>
    <row r="170" spans="1:13" s="62" customFormat="1" ht="31.5" customHeight="1" x14ac:dyDescent="0.25">
      <c r="A170" s="90">
        <v>101</v>
      </c>
      <c r="B170" s="89" t="s">
        <v>260</v>
      </c>
      <c r="C170" s="90" t="s">
        <v>262</v>
      </c>
      <c r="D170" s="90" t="s">
        <v>266</v>
      </c>
      <c r="E170" s="90" t="s">
        <v>261</v>
      </c>
      <c r="F170" s="90">
        <v>2016</v>
      </c>
      <c r="G170" s="90" t="s">
        <v>190</v>
      </c>
      <c r="H170" s="90">
        <v>1</v>
      </c>
      <c r="I170" s="91">
        <v>5000000</v>
      </c>
      <c r="J170" s="91">
        <f t="shared" si="4"/>
        <v>5000000</v>
      </c>
      <c r="K170" s="92">
        <v>0</v>
      </c>
      <c r="L170" s="101">
        <v>30000</v>
      </c>
      <c r="M170" s="108">
        <f t="shared" si="6"/>
        <v>30000</v>
      </c>
    </row>
    <row r="171" spans="1:13" s="62" customFormat="1" ht="31.5" customHeight="1" x14ac:dyDescent="0.25">
      <c r="A171" s="90">
        <v>102</v>
      </c>
      <c r="B171" s="89" t="s">
        <v>260</v>
      </c>
      <c r="C171" s="90" t="s">
        <v>262</v>
      </c>
      <c r="D171" s="90" t="s">
        <v>267</v>
      </c>
      <c r="E171" s="90" t="s">
        <v>261</v>
      </c>
      <c r="F171" s="90">
        <v>2016</v>
      </c>
      <c r="G171" s="90" t="s">
        <v>190</v>
      </c>
      <c r="H171" s="90">
        <v>1</v>
      </c>
      <c r="I171" s="91">
        <v>5000000</v>
      </c>
      <c r="J171" s="91">
        <f t="shared" si="4"/>
        <v>5000000</v>
      </c>
      <c r="K171" s="92">
        <v>0</v>
      </c>
      <c r="L171" s="101">
        <v>30000</v>
      </c>
      <c r="M171" s="108">
        <f t="shared" si="6"/>
        <v>30000</v>
      </c>
    </row>
    <row r="172" spans="1:13" s="62" customFormat="1" ht="31.5" customHeight="1" x14ac:dyDescent="0.25">
      <c r="A172" s="90">
        <v>103</v>
      </c>
      <c r="B172" s="89" t="s">
        <v>260</v>
      </c>
      <c r="C172" s="90" t="s">
        <v>262</v>
      </c>
      <c r="D172" s="90" t="s">
        <v>268</v>
      </c>
      <c r="E172" s="90" t="s">
        <v>261</v>
      </c>
      <c r="F172" s="90">
        <v>2016</v>
      </c>
      <c r="G172" s="90" t="s">
        <v>190</v>
      </c>
      <c r="H172" s="90">
        <v>1</v>
      </c>
      <c r="I172" s="91">
        <v>5000000</v>
      </c>
      <c r="J172" s="91">
        <f t="shared" si="4"/>
        <v>5000000</v>
      </c>
      <c r="K172" s="92">
        <v>0</v>
      </c>
      <c r="L172" s="101">
        <v>30000</v>
      </c>
      <c r="M172" s="108">
        <f t="shared" si="6"/>
        <v>30000</v>
      </c>
    </row>
    <row r="173" spans="1:13" s="62" customFormat="1" ht="31.5" customHeight="1" x14ac:dyDescent="0.25">
      <c r="A173" s="90">
        <v>104</v>
      </c>
      <c r="B173" s="89" t="s">
        <v>260</v>
      </c>
      <c r="C173" s="90" t="s">
        <v>262</v>
      </c>
      <c r="D173" s="90" t="s">
        <v>269</v>
      </c>
      <c r="E173" s="90" t="s">
        <v>261</v>
      </c>
      <c r="F173" s="90">
        <v>2016</v>
      </c>
      <c r="G173" s="90" t="s">
        <v>190</v>
      </c>
      <c r="H173" s="90">
        <v>1</v>
      </c>
      <c r="I173" s="91">
        <v>5000000</v>
      </c>
      <c r="J173" s="91">
        <f t="shared" si="4"/>
        <v>5000000</v>
      </c>
      <c r="K173" s="92">
        <v>0</v>
      </c>
      <c r="L173" s="101">
        <v>30000</v>
      </c>
      <c r="M173" s="108">
        <f t="shared" si="6"/>
        <v>30000</v>
      </c>
    </row>
    <row r="174" spans="1:13" s="62" customFormat="1" ht="31.5" customHeight="1" x14ac:dyDescent="0.25">
      <c r="A174" s="90">
        <v>105</v>
      </c>
      <c r="B174" s="89" t="s">
        <v>260</v>
      </c>
      <c r="C174" s="90" t="s">
        <v>262</v>
      </c>
      <c r="D174" s="90" t="s">
        <v>270</v>
      </c>
      <c r="E174" s="90" t="s">
        <v>261</v>
      </c>
      <c r="F174" s="90">
        <v>2016</v>
      </c>
      <c r="G174" s="90" t="s">
        <v>190</v>
      </c>
      <c r="H174" s="90">
        <v>1</v>
      </c>
      <c r="I174" s="91">
        <v>5000000</v>
      </c>
      <c r="J174" s="91">
        <f t="shared" si="4"/>
        <v>5000000</v>
      </c>
      <c r="K174" s="92">
        <v>0</v>
      </c>
      <c r="L174" s="101">
        <v>30000</v>
      </c>
      <c r="M174" s="108">
        <f t="shared" si="6"/>
        <v>30000</v>
      </c>
    </row>
    <row r="175" spans="1:13" s="62" customFormat="1" ht="31.5" customHeight="1" x14ac:dyDescent="0.25">
      <c r="A175" s="90">
        <v>106</v>
      </c>
      <c r="B175" s="89" t="s">
        <v>260</v>
      </c>
      <c r="C175" s="90" t="s">
        <v>262</v>
      </c>
      <c r="D175" s="90" t="s">
        <v>271</v>
      </c>
      <c r="E175" s="90" t="s">
        <v>261</v>
      </c>
      <c r="F175" s="90">
        <v>2016</v>
      </c>
      <c r="G175" s="90" t="s">
        <v>190</v>
      </c>
      <c r="H175" s="90">
        <v>1</v>
      </c>
      <c r="I175" s="91">
        <v>5000000</v>
      </c>
      <c r="J175" s="91">
        <f t="shared" si="4"/>
        <v>5000000</v>
      </c>
      <c r="K175" s="92">
        <v>0</v>
      </c>
      <c r="L175" s="101">
        <v>30000</v>
      </c>
      <c r="M175" s="108">
        <f t="shared" si="6"/>
        <v>30000</v>
      </c>
    </row>
    <row r="176" spans="1:13" s="62" customFormat="1" ht="31.5" customHeight="1" x14ac:dyDescent="0.25">
      <c r="A176" s="90">
        <v>107</v>
      </c>
      <c r="B176" s="89" t="s">
        <v>260</v>
      </c>
      <c r="C176" s="90" t="s">
        <v>272</v>
      </c>
      <c r="D176" s="90" t="s">
        <v>273</v>
      </c>
      <c r="E176" s="90" t="s">
        <v>102</v>
      </c>
      <c r="F176" s="90">
        <v>2018</v>
      </c>
      <c r="G176" s="90" t="s">
        <v>190</v>
      </c>
      <c r="H176" s="90">
        <v>1</v>
      </c>
      <c r="I176" s="91">
        <v>5000000</v>
      </c>
      <c r="J176" s="91">
        <f t="shared" si="4"/>
        <v>5000000</v>
      </c>
      <c r="K176" s="92">
        <v>0</v>
      </c>
      <c r="L176" s="101">
        <v>30000</v>
      </c>
      <c r="M176" s="108">
        <f t="shared" si="6"/>
        <v>30000</v>
      </c>
    </row>
    <row r="177" spans="1:13" s="62" customFormat="1" ht="31.5" customHeight="1" x14ac:dyDescent="0.25">
      <c r="A177" s="90">
        <v>108</v>
      </c>
      <c r="B177" s="89" t="s">
        <v>260</v>
      </c>
      <c r="C177" s="90" t="s">
        <v>274</v>
      </c>
      <c r="D177" s="90" t="s">
        <v>275</v>
      </c>
      <c r="E177" s="90" t="s">
        <v>102</v>
      </c>
      <c r="F177" s="90" t="s">
        <v>400</v>
      </c>
      <c r="G177" s="90" t="s">
        <v>190</v>
      </c>
      <c r="H177" s="90">
        <v>1</v>
      </c>
      <c r="I177" s="91">
        <v>5000000</v>
      </c>
      <c r="J177" s="91">
        <f t="shared" si="4"/>
        <v>5000000</v>
      </c>
      <c r="K177" s="92">
        <v>0</v>
      </c>
      <c r="L177" s="101">
        <v>30000</v>
      </c>
      <c r="M177" s="108">
        <f t="shared" si="6"/>
        <v>30000</v>
      </c>
    </row>
    <row r="178" spans="1:13" s="62" customFormat="1" ht="31.5" customHeight="1" x14ac:dyDescent="0.25">
      <c r="A178" s="90">
        <v>109</v>
      </c>
      <c r="B178" s="89" t="s">
        <v>260</v>
      </c>
      <c r="C178" s="90" t="s">
        <v>276</v>
      </c>
      <c r="D178" s="90" t="s">
        <v>277</v>
      </c>
      <c r="E178" s="90" t="s">
        <v>261</v>
      </c>
      <c r="F178" s="90" t="s">
        <v>400</v>
      </c>
      <c r="G178" s="90" t="s">
        <v>190</v>
      </c>
      <c r="H178" s="90">
        <v>1</v>
      </c>
      <c r="I178" s="91">
        <v>5000000</v>
      </c>
      <c r="J178" s="91">
        <f t="shared" si="4"/>
        <v>5000000</v>
      </c>
      <c r="K178" s="92">
        <v>0</v>
      </c>
      <c r="L178" s="101">
        <v>30000</v>
      </c>
      <c r="M178" s="108">
        <f t="shared" si="6"/>
        <v>30000</v>
      </c>
    </row>
    <row r="179" spans="1:13" s="62" customFormat="1" ht="31.5" customHeight="1" x14ac:dyDescent="0.25">
      <c r="A179" s="90">
        <v>110</v>
      </c>
      <c r="B179" s="89" t="s">
        <v>260</v>
      </c>
      <c r="C179" s="90" t="s">
        <v>276</v>
      </c>
      <c r="D179" s="90" t="s">
        <v>278</v>
      </c>
      <c r="E179" s="90" t="s">
        <v>261</v>
      </c>
      <c r="F179" s="90" t="s">
        <v>400</v>
      </c>
      <c r="G179" s="90" t="s">
        <v>190</v>
      </c>
      <c r="H179" s="90">
        <v>1</v>
      </c>
      <c r="I179" s="91">
        <v>5000000</v>
      </c>
      <c r="J179" s="91">
        <f t="shared" si="4"/>
        <v>5000000</v>
      </c>
      <c r="K179" s="92">
        <v>0</v>
      </c>
      <c r="L179" s="101">
        <v>30000</v>
      </c>
      <c r="M179" s="108">
        <f t="shared" si="6"/>
        <v>30000</v>
      </c>
    </row>
    <row r="180" spans="1:13" s="62" customFormat="1" ht="31.5" customHeight="1" x14ac:dyDescent="0.25">
      <c r="A180" s="90">
        <v>111</v>
      </c>
      <c r="B180" s="89" t="s">
        <v>260</v>
      </c>
      <c r="C180" s="90" t="s">
        <v>741</v>
      </c>
      <c r="D180" s="90" t="s">
        <v>742</v>
      </c>
      <c r="E180" s="90" t="s">
        <v>261</v>
      </c>
      <c r="F180" s="90" t="s">
        <v>400</v>
      </c>
      <c r="G180" s="90" t="s">
        <v>190</v>
      </c>
      <c r="H180" s="90">
        <v>1</v>
      </c>
      <c r="I180" s="91">
        <v>5000000</v>
      </c>
      <c r="J180" s="91">
        <f t="shared" si="4"/>
        <v>5000000</v>
      </c>
      <c r="K180" s="92">
        <v>0</v>
      </c>
      <c r="L180" s="101">
        <v>30000</v>
      </c>
      <c r="M180" s="108">
        <f t="shared" si="6"/>
        <v>30000</v>
      </c>
    </row>
    <row r="181" spans="1:13" s="62" customFormat="1" ht="31.5" customHeight="1" x14ac:dyDescent="0.25">
      <c r="A181" s="90">
        <v>112</v>
      </c>
      <c r="B181" s="89" t="s">
        <v>260</v>
      </c>
      <c r="C181" s="90" t="s">
        <v>279</v>
      </c>
      <c r="D181" s="90" t="s">
        <v>280</v>
      </c>
      <c r="E181" s="90" t="s">
        <v>195</v>
      </c>
      <c r="F181" s="90" t="s">
        <v>400</v>
      </c>
      <c r="G181" s="90" t="s">
        <v>190</v>
      </c>
      <c r="H181" s="90">
        <v>1</v>
      </c>
      <c r="I181" s="91">
        <v>5000000</v>
      </c>
      <c r="J181" s="91">
        <f t="shared" si="4"/>
        <v>5000000</v>
      </c>
      <c r="K181" s="92">
        <v>0</v>
      </c>
      <c r="L181" s="101">
        <v>30000</v>
      </c>
      <c r="M181" s="108">
        <f t="shared" si="6"/>
        <v>30000</v>
      </c>
    </row>
    <row r="182" spans="1:13" s="62" customFormat="1" ht="31.5" customHeight="1" x14ac:dyDescent="0.25">
      <c r="A182" s="90">
        <v>113</v>
      </c>
      <c r="B182" s="89" t="s">
        <v>281</v>
      </c>
      <c r="C182" s="90" t="s">
        <v>282</v>
      </c>
      <c r="D182" s="90" t="s">
        <v>283</v>
      </c>
      <c r="E182" s="90" t="s">
        <v>261</v>
      </c>
      <c r="F182" s="90">
        <v>2018</v>
      </c>
      <c r="G182" s="90" t="s">
        <v>190</v>
      </c>
      <c r="H182" s="90">
        <v>1</v>
      </c>
      <c r="I182" s="91">
        <v>2000000</v>
      </c>
      <c r="J182" s="91">
        <f t="shared" si="4"/>
        <v>2000000</v>
      </c>
      <c r="K182" s="92">
        <v>0</v>
      </c>
      <c r="L182" s="101">
        <v>30000</v>
      </c>
      <c r="M182" s="108">
        <f t="shared" si="6"/>
        <v>30000</v>
      </c>
    </row>
    <row r="183" spans="1:13" s="62" customFormat="1" ht="31.5" customHeight="1" x14ac:dyDescent="0.25">
      <c r="A183" s="90">
        <v>114</v>
      </c>
      <c r="B183" s="89" t="s">
        <v>281</v>
      </c>
      <c r="C183" s="90" t="s">
        <v>282</v>
      </c>
      <c r="D183" s="90">
        <v>2013061406</v>
      </c>
      <c r="E183" s="90" t="s">
        <v>261</v>
      </c>
      <c r="F183" s="90">
        <v>2018</v>
      </c>
      <c r="G183" s="90" t="s">
        <v>190</v>
      </c>
      <c r="H183" s="90">
        <v>1</v>
      </c>
      <c r="I183" s="91">
        <v>2000000</v>
      </c>
      <c r="J183" s="91">
        <f t="shared" si="4"/>
        <v>2000000</v>
      </c>
      <c r="K183" s="92">
        <v>0</v>
      </c>
      <c r="L183" s="101">
        <v>30000</v>
      </c>
      <c r="M183" s="108">
        <f t="shared" si="6"/>
        <v>30000</v>
      </c>
    </row>
    <row r="184" spans="1:13" s="62" customFormat="1" ht="31.5" customHeight="1" x14ac:dyDescent="0.25">
      <c r="A184" s="90">
        <v>115</v>
      </c>
      <c r="B184" s="89" t="s">
        <v>281</v>
      </c>
      <c r="C184" s="90" t="s">
        <v>284</v>
      </c>
      <c r="D184" s="90" t="s">
        <v>285</v>
      </c>
      <c r="E184" s="90" t="s">
        <v>261</v>
      </c>
      <c r="F184" s="90">
        <v>2017</v>
      </c>
      <c r="G184" s="90" t="s">
        <v>190</v>
      </c>
      <c r="H184" s="90">
        <v>1</v>
      </c>
      <c r="I184" s="91">
        <v>2000000</v>
      </c>
      <c r="J184" s="91">
        <f t="shared" si="4"/>
        <v>2000000</v>
      </c>
      <c r="K184" s="92">
        <v>0</v>
      </c>
      <c r="L184" s="101">
        <v>30000</v>
      </c>
      <c r="M184" s="108">
        <f t="shared" si="6"/>
        <v>30000</v>
      </c>
    </row>
    <row r="185" spans="1:13" s="62" customFormat="1" ht="31.5" customHeight="1" x14ac:dyDescent="0.25">
      <c r="A185" s="90">
        <v>116</v>
      </c>
      <c r="B185" s="89" t="s">
        <v>281</v>
      </c>
      <c r="C185" s="90" t="s">
        <v>284</v>
      </c>
      <c r="D185" s="90" t="s">
        <v>286</v>
      </c>
      <c r="E185" s="90" t="s">
        <v>261</v>
      </c>
      <c r="F185" s="90">
        <v>2017</v>
      </c>
      <c r="G185" s="90" t="s">
        <v>190</v>
      </c>
      <c r="H185" s="90">
        <v>1</v>
      </c>
      <c r="I185" s="91">
        <v>2000000</v>
      </c>
      <c r="J185" s="91">
        <f t="shared" si="4"/>
        <v>2000000</v>
      </c>
      <c r="K185" s="92">
        <v>0</v>
      </c>
      <c r="L185" s="101">
        <v>30000</v>
      </c>
      <c r="M185" s="108">
        <f t="shared" si="6"/>
        <v>30000</v>
      </c>
    </row>
    <row r="186" spans="1:13" s="62" customFormat="1" ht="31.5" customHeight="1" x14ac:dyDescent="0.25">
      <c r="A186" s="90">
        <v>117</v>
      </c>
      <c r="B186" s="89" t="s">
        <v>281</v>
      </c>
      <c r="C186" s="90" t="s">
        <v>282</v>
      </c>
      <c r="D186" s="90">
        <v>2013061408</v>
      </c>
      <c r="E186" s="90" t="s">
        <v>261</v>
      </c>
      <c r="F186" s="90">
        <v>2018</v>
      </c>
      <c r="G186" s="90" t="s">
        <v>190</v>
      </c>
      <c r="H186" s="90">
        <v>1</v>
      </c>
      <c r="I186" s="91">
        <v>2000000</v>
      </c>
      <c r="J186" s="91">
        <f t="shared" si="4"/>
        <v>2000000</v>
      </c>
      <c r="K186" s="92">
        <v>0</v>
      </c>
      <c r="L186" s="101">
        <v>30000</v>
      </c>
      <c r="M186" s="108">
        <f t="shared" si="6"/>
        <v>30000</v>
      </c>
    </row>
    <row r="187" spans="1:13" s="62" customFormat="1" ht="31.5" customHeight="1" x14ac:dyDescent="0.25">
      <c r="A187" s="90">
        <v>118</v>
      </c>
      <c r="B187" s="89" t="s">
        <v>281</v>
      </c>
      <c r="C187" s="90" t="s">
        <v>287</v>
      </c>
      <c r="D187" s="90" t="s">
        <v>288</v>
      </c>
      <c r="E187" s="90" t="s">
        <v>261</v>
      </c>
      <c r="F187" s="90">
        <v>2017</v>
      </c>
      <c r="G187" s="90" t="s">
        <v>190</v>
      </c>
      <c r="H187" s="90">
        <v>1</v>
      </c>
      <c r="I187" s="91">
        <v>2000000</v>
      </c>
      <c r="J187" s="91">
        <f t="shared" si="4"/>
        <v>2000000</v>
      </c>
      <c r="K187" s="92">
        <v>0</v>
      </c>
      <c r="L187" s="101">
        <v>30000</v>
      </c>
      <c r="M187" s="108">
        <f t="shared" si="6"/>
        <v>30000</v>
      </c>
    </row>
    <row r="188" spans="1:13" s="62" customFormat="1" ht="31.5" customHeight="1" x14ac:dyDescent="0.25">
      <c r="A188" s="90">
        <v>119</v>
      </c>
      <c r="B188" s="89" t="s">
        <v>281</v>
      </c>
      <c r="C188" s="90" t="s">
        <v>282</v>
      </c>
      <c r="D188" s="90" t="s">
        <v>289</v>
      </c>
      <c r="E188" s="90" t="s">
        <v>261</v>
      </c>
      <c r="F188" s="90">
        <v>2018</v>
      </c>
      <c r="G188" s="90" t="s">
        <v>190</v>
      </c>
      <c r="H188" s="90">
        <v>1</v>
      </c>
      <c r="I188" s="91">
        <v>2000000</v>
      </c>
      <c r="J188" s="91">
        <f t="shared" si="4"/>
        <v>2000000</v>
      </c>
      <c r="K188" s="92">
        <v>0</v>
      </c>
      <c r="L188" s="101">
        <v>30000</v>
      </c>
      <c r="M188" s="108">
        <f t="shared" si="6"/>
        <v>30000</v>
      </c>
    </row>
    <row r="189" spans="1:13" s="62" customFormat="1" ht="31.5" customHeight="1" x14ac:dyDescent="0.25">
      <c r="A189" s="90">
        <v>120</v>
      </c>
      <c r="B189" s="89" t="s">
        <v>281</v>
      </c>
      <c r="C189" s="90" t="s">
        <v>290</v>
      </c>
      <c r="D189" s="90" t="s">
        <v>291</v>
      </c>
      <c r="E189" s="90" t="s">
        <v>261</v>
      </c>
      <c r="F189" s="90">
        <v>2017</v>
      </c>
      <c r="G189" s="90" t="s">
        <v>190</v>
      </c>
      <c r="H189" s="90">
        <v>1</v>
      </c>
      <c r="I189" s="91">
        <v>2000000</v>
      </c>
      <c r="J189" s="91">
        <f t="shared" si="4"/>
        <v>2000000</v>
      </c>
      <c r="K189" s="92">
        <v>0</v>
      </c>
      <c r="L189" s="101">
        <v>30000</v>
      </c>
      <c r="M189" s="108">
        <f t="shared" si="6"/>
        <v>30000</v>
      </c>
    </row>
    <row r="190" spans="1:13" s="62" customFormat="1" ht="31.5" customHeight="1" x14ac:dyDescent="0.25">
      <c r="A190" s="90">
        <v>121</v>
      </c>
      <c r="B190" s="89" t="s">
        <v>281</v>
      </c>
      <c r="C190" s="90" t="s">
        <v>293</v>
      </c>
      <c r="D190" s="90" t="s">
        <v>294</v>
      </c>
      <c r="E190" s="90" t="s">
        <v>292</v>
      </c>
      <c r="F190" s="90" t="s">
        <v>400</v>
      </c>
      <c r="G190" s="90" t="s">
        <v>190</v>
      </c>
      <c r="H190" s="90">
        <v>1</v>
      </c>
      <c r="I190" s="91">
        <v>2000000</v>
      </c>
      <c r="J190" s="91">
        <f t="shared" ref="J190:J212" si="7">+H190*I190</f>
        <v>2000000</v>
      </c>
      <c r="K190" s="92">
        <v>0</v>
      </c>
      <c r="L190" s="101">
        <v>30000</v>
      </c>
      <c r="M190" s="108">
        <f t="shared" si="6"/>
        <v>30000</v>
      </c>
    </row>
    <row r="191" spans="1:13" s="62" customFormat="1" ht="31.5" customHeight="1" x14ac:dyDescent="0.25">
      <c r="A191" s="90">
        <v>122</v>
      </c>
      <c r="B191" s="89" t="s">
        <v>281</v>
      </c>
      <c r="C191" s="90" t="s">
        <v>284</v>
      </c>
      <c r="D191" s="90" t="s">
        <v>295</v>
      </c>
      <c r="E191" s="90" t="s">
        <v>261</v>
      </c>
      <c r="F191" s="90">
        <v>2017</v>
      </c>
      <c r="G191" s="90" t="s">
        <v>190</v>
      </c>
      <c r="H191" s="90">
        <v>1</v>
      </c>
      <c r="I191" s="91">
        <v>2000000</v>
      </c>
      <c r="J191" s="91">
        <f t="shared" si="7"/>
        <v>2000000</v>
      </c>
      <c r="K191" s="92">
        <v>0</v>
      </c>
      <c r="L191" s="101">
        <v>30000</v>
      </c>
      <c r="M191" s="108">
        <f t="shared" si="6"/>
        <v>30000</v>
      </c>
    </row>
    <row r="192" spans="1:13" s="62" customFormat="1" ht="31.5" customHeight="1" x14ac:dyDescent="0.25">
      <c r="A192" s="90">
        <v>123</v>
      </c>
      <c r="B192" s="89" t="s">
        <v>281</v>
      </c>
      <c r="C192" s="90" t="s">
        <v>290</v>
      </c>
      <c r="D192" s="90" t="s">
        <v>296</v>
      </c>
      <c r="E192" s="90" t="s">
        <v>261</v>
      </c>
      <c r="F192" s="90">
        <v>2017</v>
      </c>
      <c r="G192" s="90" t="s">
        <v>190</v>
      </c>
      <c r="H192" s="90">
        <v>1</v>
      </c>
      <c r="I192" s="91">
        <v>2000000</v>
      </c>
      <c r="J192" s="91">
        <f t="shared" si="7"/>
        <v>2000000</v>
      </c>
      <c r="K192" s="92">
        <v>0</v>
      </c>
      <c r="L192" s="101">
        <v>30000</v>
      </c>
      <c r="M192" s="108">
        <f t="shared" si="6"/>
        <v>30000</v>
      </c>
    </row>
    <row r="193" spans="1:13" s="62" customFormat="1" ht="31.5" customHeight="1" x14ac:dyDescent="0.25">
      <c r="A193" s="90">
        <v>124</v>
      </c>
      <c r="B193" s="89" t="s">
        <v>297</v>
      </c>
      <c r="C193" s="61" t="s">
        <v>400</v>
      </c>
      <c r="D193" s="61" t="s">
        <v>400</v>
      </c>
      <c r="E193" s="90" t="s">
        <v>298</v>
      </c>
      <c r="F193" s="90" t="s">
        <v>400</v>
      </c>
      <c r="G193" s="90" t="s">
        <v>190</v>
      </c>
      <c r="H193" s="90">
        <v>1</v>
      </c>
      <c r="I193" s="91">
        <v>2000000</v>
      </c>
      <c r="J193" s="91">
        <f t="shared" si="7"/>
        <v>2000000</v>
      </c>
      <c r="K193" s="92">
        <v>0</v>
      </c>
      <c r="L193" s="101">
        <v>10000</v>
      </c>
      <c r="M193" s="108">
        <f t="shared" si="6"/>
        <v>10000</v>
      </c>
    </row>
    <row r="194" spans="1:13" s="62" customFormat="1" ht="31.5" customHeight="1" x14ac:dyDescent="0.25">
      <c r="A194" s="90">
        <v>125</v>
      </c>
      <c r="B194" s="89" t="s">
        <v>297</v>
      </c>
      <c r="C194" s="61" t="s">
        <v>400</v>
      </c>
      <c r="D194" s="61" t="s">
        <v>400</v>
      </c>
      <c r="E194" s="90" t="s">
        <v>298</v>
      </c>
      <c r="F194" s="90" t="s">
        <v>400</v>
      </c>
      <c r="G194" s="90" t="s">
        <v>190</v>
      </c>
      <c r="H194" s="90">
        <v>1</v>
      </c>
      <c r="I194" s="91">
        <v>2000000</v>
      </c>
      <c r="J194" s="91">
        <f t="shared" si="7"/>
        <v>2000000</v>
      </c>
      <c r="K194" s="92">
        <v>0</v>
      </c>
      <c r="L194" s="101">
        <v>10000</v>
      </c>
      <c r="M194" s="108">
        <f t="shared" si="6"/>
        <v>10000</v>
      </c>
    </row>
    <row r="195" spans="1:13" s="62" customFormat="1" ht="31.5" customHeight="1" x14ac:dyDescent="0.25">
      <c r="A195" s="90">
        <v>126</v>
      </c>
      <c r="B195" s="89" t="s">
        <v>310</v>
      </c>
      <c r="C195" s="90" t="s">
        <v>311</v>
      </c>
      <c r="D195" s="90" t="s">
        <v>312</v>
      </c>
      <c r="E195" s="90" t="s">
        <v>102</v>
      </c>
      <c r="F195" s="90" t="s">
        <v>400</v>
      </c>
      <c r="G195" s="90" t="s">
        <v>190</v>
      </c>
      <c r="H195" s="90">
        <v>1</v>
      </c>
      <c r="I195" s="91">
        <v>8800000</v>
      </c>
      <c r="J195" s="91">
        <f t="shared" si="7"/>
        <v>8800000</v>
      </c>
      <c r="K195" s="92">
        <v>0</v>
      </c>
      <c r="L195" s="101">
        <v>25000</v>
      </c>
      <c r="M195" s="108">
        <f t="shared" si="6"/>
        <v>25000</v>
      </c>
    </row>
    <row r="196" spans="1:13" s="62" customFormat="1" ht="31.5" customHeight="1" x14ac:dyDescent="0.25">
      <c r="A196" s="90">
        <v>127</v>
      </c>
      <c r="B196" s="89" t="s">
        <v>546</v>
      </c>
      <c r="C196" s="61" t="s">
        <v>400</v>
      </c>
      <c r="D196" s="90" t="s">
        <v>314</v>
      </c>
      <c r="E196" s="90" t="s">
        <v>313</v>
      </c>
      <c r="F196" s="90">
        <v>2018</v>
      </c>
      <c r="G196" s="90" t="s">
        <v>190</v>
      </c>
      <c r="H196" s="90">
        <v>1</v>
      </c>
      <c r="I196" s="91">
        <v>2800000</v>
      </c>
      <c r="J196" s="91">
        <f t="shared" si="7"/>
        <v>2800000</v>
      </c>
      <c r="K196" s="92">
        <v>0</v>
      </c>
      <c r="L196" s="101">
        <v>25000</v>
      </c>
      <c r="M196" s="108">
        <f t="shared" si="6"/>
        <v>25000</v>
      </c>
    </row>
    <row r="197" spans="1:13" s="62" customFormat="1" ht="31.5" customHeight="1" x14ac:dyDescent="0.25">
      <c r="A197" s="90">
        <v>128</v>
      </c>
      <c r="B197" s="89" t="s">
        <v>546</v>
      </c>
      <c r="C197" s="61" t="s">
        <v>400</v>
      </c>
      <c r="D197" s="90" t="s">
        <v>315</v>
      </c>
      <c r="E197" s="90" t="s">
        <v>313</v>
      </c>
      <c r="F197" s="90">
        <v>2018</v>
      </c>
      <c r="G197" s="90" t="s">
        <v>190</v>
      </c>
      <c r="H197" s="90">
        <v>1</v>
      </c>
      <c r="I197" s="91">
        <v>2800000</v>
      </c>
      <c r="J197" s="91">
        <f t="shared" si="7"/>
        <v>2800000</v>
      </c>
      <c r="K197" s="92">
        <v>0</v>
      </c>
      <c r="L197" s="101">
        <v>25000</v>
      </c>
      <c r="M197" s="108">
        <f t="shared" si="6"/>
        <v>25000</v>
      </c>
    </row>
    <row r="198" spans="1:13" s="62" customFormat="1" ht="31.5" customHeight="1" x14ac:dyDescent="0.25">
      <c r="A198" s="90">
        <v>129</v>
      </c>
      <c r="B198" s="89" t="s">
        <v>546</v>
      </c>
      <c r="C198" s="61" t="s">
        <v>400</v>
      </c>
      <c r="D198" s="90" t="s">
        <v>317</v>
      </c>
      <c r="E198" s="90" t="s">
        <v>316</v>
      </c>
      <c r="F198" s="90">
        <v>2019</v>
      </c>
      <c r="G198" s="90" t="s">
        <v>190</v>
      </c>
      <c r="H198" s="90">
        <v>1</v>
      </c>
      <c r="I198" s="91">
        <v>2800000</v>
      </c>
      <c r="J198" s="91">
        <f t="shared" si="7"/>
        <v>2800000</v>
      </c>
      <c r="K198" s="92">
        <v>0</v>
      </c>
      <c r="L198" s="101">
        <v>25000</v>
      </c>
      <c r="M198" s="108">
        <f t="shared" si="6"/>
        <v>25000</v>
      </c>
    </row>
    <row r="199" spans="1:13" s="62" customFormat="1" ht="31.5" customHeight="1" x14ac:dyDescent="0.25">
      <c r="A199" s="90">
        <v>130</v>
      </c>
      <c r="B199" s="89" t="s">
        <v>546</v>
      </c>
      <c r="C199" s="61" t="s">
        <v>400</v>
      </c>
      <c r="D199" s="90" t="s">
        <v>318</v>
      </c>
      <c r="E199" s="90" t="s">
        <v>316</v>
      </c>
      <c r="F199" s="90">
        <v>2019</v>
      </c>
      <c r="G199" s="90" t="s">
        <v>190</v>
      </c>
      <c r="H199" s="90">
        <v>1</v>
      </c>
      <c r="I199" s="91">
        <v>2800000</v>
      </c>
      <c r="J199" s="91">
        <f t="shared" si="7"/>
        <v>2800000</v>
      </c>
      <c r="K199" s="92">
        <v>0</v>
      </c>
      <c r="L199" s="101">
        <v>25000</v>
      </c>
      <c r="M199" s="108">
        <f t="shared" si="6"/>
        <v>25000</v>
      </c>
    </row>
    <row r="200" spans="1:13" s="62" customFormat="1" ht="31.5" customHeight="1" x14ac:dyDescent="0.25">
      <c r="A200" s="90">
        <v>131</v>
      </c>
      <c r="B200" s="89" t="s">
        <v>546</v>
      </c>
      <c r="C200" s="90" t="s">
        <v>319</v>
      </c>
      <c r="D200" s="90" t="s">
        <v>320</v>
      </c>
      <c r="E200" s="90" t="s">
        <v>316</v>
      </c>
      <c r="F200" s="90">
        <v>2019</v>
      </c>
      <c r="G200" s="90" t="s">
        <v>190</v>
      </c>
      <c r="H200" s="90">
        <v>1</v>
      </c>
      <c r="I200" s="91">
        <v>2800000</v>
      </c>
      <c r="J200" s="91">
        <f t="shared" si="7"/>
        <v>2800000</v>
      </c>
      <c r="K200" s="92">
        <v>0</v>
      </c>
      <c r="L200" s="101">
        <v>25000</v>
      </c>
      <c r="M200" s="108">
        <f t="shared" si="6"/>
        <v>25000</v>
      </c>
    </row>
    <row r="201" spans="1:13" s="62" customFormat="1" ht="31.5" customHeight="1" x14ac:dyDescent="0.25">
      <c r="A201" s="90">
        <v>132</v>
      </c>
      <c r="B201" s="89" t="s">
        <v>546</v>
      </c>
      <c r="C201" s="90" t="s">
        <v>321</v>
      </c>
      <c r="D201" s="90" t="s">
        <v>321</v>
      </c>
      <c r="E201" s="90" t="s">
        <v>313</v>
      </c>
      <c r="F201" s="90">
        <v>2018</v>
      </c>
      <c r="G201" s="90" t="s">
        <v>190</v>
      </c>
      <c r="H201" s="90">
        <v>1</v>
      </c>
      <c r="I201" s="91">
        <v>2800000</v>
      </c>
      <c r="J201" s="91">
        <f t="shared" si="7"/>
        <v>2800000</v>
      </c>
      <c r="K201" s="92">
        <v>0</v>
      </c>
      <c r="L201" s="101">
        <v>25000</v>
      </c>
      <c r="M201" s="108">
        <f t="shared" ref="M201:M212" si="8">+L201*H201</f>
        <v>25000</v>
      </c>
    </row>
    <row r="202" spans="1:13" s="62" customFormat="1" ht="31.5" customHeight="1" x14ac:dyDescent="0.25">
      <c r="A202" s="90">
        <v>133</v>
      </c>
      <c r="B202" s="89" t="s">
        <v>546</v>
      </c>
      <c r="C202" s="90" t="s">
        <v>315</v>
      </c>
      <c r="D202" s="90" t="s">
        <v>315</v>
      </c>
      <c r="E202" s="90" t="s">
        <v>313</v>
      </c>
      <c r="F202" s="90">
        <v>2018</v>
      </c>
      <c r="G202" s="90" t="s">
        <v>190</v>
      </c>
      <c r="H202" s="90">
        <v>1</v>
      </c>
      <c r="I202" s="91">
        <v>2800000</v>
      </c>
      <c r="J202" s="91">
        <f t="shared" si="7"/>
        <v>2800000</v>
      </c>
      <c r="K202" s="92">
        <v>0</v>
      </c>
      <c r="L202" s="101">
        <v>25000</v>
      </c>
      <c r="M202" s="108">
        <f t="shared" si="8"/>
        <v>25000</v>
      </c>
    </row>
    <row r="203" spans="1:13" s="62" customFormat="1" ht="31.5" customHeight="1" x14ac:dyDescent="0.25">
      <c r="A203" s="90">
        <v>134</v>
      </c>
      <c r="B203" s="89" t="s">
        <v>546</v>
      </c>
      <c r="C203" s="90" t="s">
        <v>322</v>
      </c>
      <c r="D203" s="90" t="s">
        <v>322</v>
      </c>
      <c r="E203" s="90" t="s">
        <v>313</v>
      </c>
      <c r="F203" s="90">
        <v>2018</v>
      </c>
      <c r="G203" s="90" t="s">
        <v>190</v>
      </c>
      <c r="H203" s="90">
        <v>1</v>
      </c>
      <c r="I203" s="91">
        <v>2800000</v>
      </c>
      <c r="J203" s="91">
        <f t="shared" si="7"/>
        <v>2800000</v>
      </c>
      <c r="K203" s="92">
        <v>0</v>
      </c>
      <c r="L203" s="101">
        <v>25000</v>
      </c>
      <c r="M203" s="108">
        <f t="shared" si="8"/>
        <v>25000</v>
      </c>
    </row>
    <row r="204" spans="1:13" s="62" customFormat="1" ht="31.5" customHeight="1" x14ac:dyDescent="0.25">
      <c r="A204" s="90">
        <v>135</v>
      </c>
      <c r="B204" s="89" t="s">
        <v>546</v>
      </c>
      <c r="C204" s="90" t="s">
        <v>321</v>
      </c>
      <c r="D204" s="90" t="s">
        <v>323</v>
      </c>
      <c r="E204" s="90" t="s">
        <v>313</v>
      </c>
      <c r="F204" s="90">
        <v>2018</v>
      </c>
      <c r="G204" s="90" t="s">
        <v>190</v>
      </c>
      <c r="H204" s="90">
        <v>1</v>
      </c>
      <c r="I204" s="91">
        <v>2800000</v>
      </c>
      <c r="J204" s="91">
        <f t="shared" si="7"/>
        <v>2800000</v>
      </c>
      <c r="K204" s="92">
        <v>0</v>
      </c>
      <c r="L204" s="101">
        <v>25000</v>
      </c>
      <c r="M204" s="108">
        <f t="shared" si="8"/>
        <v>25000</v>
      </c>
    </row>
    <row r="205" spans="1:13" s="62" customFormat="1" ht="31.5" customHeight="1" x14ac:dyDescent="0.25">
      <c r="A205" s="90">
        <v>136</v>
      </c>
      <c r="B205" s="89" t="s">
        <v>546</v>
      </c>
      <c r="C205" s="90" t="s">
        <v>321</v>
      </c>
      <c r="D205" s="90" t="s">
        <v>324</v>
      </c>
      <c r="E205" s="90" t="s">
        <v>313</v>
      </c>
      <c r="F205" s="90">
        <v>2018</v>
      </c>
      <c r="G205" s="90" t="s">
        <v>190</v>
      </c>
      <c r="H205" s="90">
        <v>1</v>
      </c>
      <c r="I205" s="91">
        <v>2800000</v>
      </c>
      <c r="J205" s="91">
        <f t="shared" si="7"/>
        <v>2800000</v>
      </c>
      <c r="K205" s="92">
        <v>0</v>
      </c>
      <c r="L205" s="101">
        <v>25000</v>
      </c>
      <c r="M205" s="108">
        <f t="shared" si="8"/>
        <v>25000</v>
      </c>
    </row>
    <row r="206" spans="1:13" s="62" customFormat="1" ht="31.5" customHeight="1" x14ac:dyDescent="0.25">
      <c r="A206" s="90">
        <v>137</v>
      </c>
      <c r="B206" s="89" t="s">
        <v>546</v>
      </c>
      <c r="C206" s="90" t="s">
        <v>321</v>
      </c>
      <c r="D206" s="90" t="s">
        <v>325</v>
      </c>
      <c r="E206" s="90" t="s">
        <v>313</v>
      </c>
      <c r="F206" s="90">
        <v>2018</v>
      </c>
      <c r="G206" s="90" t="s">
        <v>190</v>
      </c>
      <c r="H206" s="90">
        <v>1</v>
      </c>
      <c r="I206" s="91">
        <v>2800000</v>
      </c>
      <c r="J206" s="91">
        <f t="shared" si="7"/>
        <v>2800000</v>
      </c>
      <c r="K206" s="92">
        <v>0</v>
      </c>
      <c r="L206" s="101">
        <v>25000</v>
      </c>
      <c r="M206" s="108">
        <f t="shared" si="8"/>
        <v>25000</v>
      </c>
    </row>
    <row r="207" spans="1:13" s="62" customFormat="1" ht="31.5" customHeight="1" x14ac:dyDescent="0.25">
      <c r="A207" s="90">
        <v>138</v>
      </c>
      <c r="B207" s="89" t="s">
        <v>546</v>
      </c>
      <c r="C207" s="90" t="s">
        <v>321</v>
      </c>
      <c r="D207" s="90" t="s">
        <v>743</v>
      </c>
      <c r="E207" s="90" t="s">
        <v>313</v>
      </c>
      <c r="F207" s="90">
        <v>2018</v>
      </c>
      <c r="G207" s="90" t="s">
        <v>190</v>
      </c>
      <c r="H207" s="90">
        <v>1</v>
      </c>
      <c r="I207" s="91">
        <v>2800000</v>
      </c>
      <c r="J207" s="91">
        <f t="shared" si="7"/>
        <v>2800000</v>
      </c>
      <c r="K207" s="92">
        <v>0</v>
      </c>
      <c r="L207" s="101">
        <v>25000</v>
      </c>
      <c r="M207" s="108">
        <f t="shared" si="8"/>
        <v>25000</v>
      </c>
    </row>
    <row r="208" spans="1:13" s="62" customFormat="1" ht="31.5" customHeight="1" x14ac:dyDescent="0.25">
      <c r="A208" s="90">
        <v>139</v>
      </c>
      <c r="B208" s="89" t="s">
        <v>546</v>
      </c>
      <c r="C208" s="90" t="s">
        <v>321</v>
      </c>
      <c r="D208" s="90" t="s">
        <v>744</v>
      </c>
      <c r="E208" s="90" t="s">
        <v>313</v>
      </c>
      <c r="F208" s="90">
        <v>2018</v>
      </c>
      <c r="G208" s="90" t="s">
        <v>190</v>
      </c>
      <c r="H208" s="90">
        <v>1</v>
      </c>
      <c r="I208" s="91">
        <v>2800000</v>
      </c>
      <c r="J208" s="91">
        <f t="shared" si="7"/>
        <v>2800000</v>
      </c>
      <c r="K208" s="92">
        <v>0</v>
      </c>
      <c r="L208" s="101">
        <v>25000</v>
      </c>
      <c r="M208" s="108">
        <f t="shared" si="8"/>
        <v>25000</v>
      </c>
    </row>
    <row r="209" spans="1:13" s="62" customFormat="1" ht="31.5" customHeight="1" x14ac:dyDescent="0.25">
      <c r="A209" s="90">
        <v>140</v>
      </c>
      <c r="B209" s="89" t="s">
        <v>546</v>
      </c>
      <c r="C209" s="90" t="s">
        <v>321</v>
      </c>
      <c r="D209" s="90" t="s">
        <v>745</v>
      </c>
      <c r="E209" s="90" t="s">
        <v>313</v>
      </c>
      <c r="F209" s="90">
        <v>2018</v>
      </c>
      <c r="G209" s="90" t="s">
        <v>190</v>
      </c>
      <c r="H209" s="90">
        <v>1</v>
      </c>
      <c r="I209" s="91">
        <v>2800000</v>
      </c>
      <c r="J209" s="91">
        <f t="shared" si="7"/>
        <v>2800000</v>
      </c>
      <c r="K209" s="92">
        <v>0</v>
      </c>
      <c r="L209" s="101">
        <v>25000</v>
      </c>
      <c r="M209" s="108">
        <f t="shared" si="8"/>
        <v>25000</v>
      </c>
    </row>
    <row r="210" spans="1:13" s="62" customFormat="1" ht="31.5" customHeight="1" x14ac:dyDescent="0.25">
      <c r="A210" s="90">
        <v>141</v>
      </c>
      <c r="B210" s="89" t="s">
        <v>546</v>
      </c>
      <c r="C210" s="90" t="s">
        <v>775</v>
      </c>
      <c r="D210" s="90" t="s">
        <v>776</v>
      </c>
      <c r="E210" s="90" t="s">
        <v>313</v>
      </c>
      <c r="F210" s="90">
        <v>2018</v>
      </c>
      <c r="G210" s="90" t="s">
        <v>190</v>
      </c>
      <c r="H210" s="90">
        <v>1</v>
      </c>
      <c r="I210" s="91">
        <v>2800000</v>
      </c>
      <c r="J210" s="91">
        <f t="shared" si="7"/>
        <v>2800000</v>
      </c>
      <c r="K210" s="92">
        <v>0</v>
      </c>
      <c r="L210" s="101">
        <v>25000</v>
      </c>
      <c r="M210" s="108">
        <f t="shared" si="8"/>
        <v>25000</v>
      </c>
    </row>
    <row r="211" spans="1:13" s="62" customFormat="1" ht="31.5" customHeight="1" x14ac:dyDescent="0.25">
      <c r="A211" s="90">
        <v>142</v>
      </c>
      <c r="B211" s="89" t="s">
        <v>546</v>
      </c>
      <c r="C211" s="90" t="s">
        <v>315</v>
      </c>
      <c r="D211" s="90" t="s">
        <v>777</v>
      </c>
      <c r="E211" s="90" t="s">
        <v>313</v>
      </c>
      <c r="F211" s="90">
        <v>2018</v>
      </c>
      <c r="G211" s="90" t="s">
        <v>190</v>
      </c>
      <c r="H211" s="90">
        <v>1</v>
      </c>
      <c r="I211" s="91">
        <v>2800000</v>
      </c>
      <c r="J211" s="91">
        <f t="shared" si="7"/>
        <v>2800000</v>
      </c>
      <c r="K211" s="92">
        <v>0</v>
      </c>
      <c r="L211" s="101">
        <v>25000</v>
      </c>
      <c r="M211" s="108">
        <f t="shared" si="8"/>
        <v>25000</v>
      </c>
    </row>
    <row r="212" spans="1:13" s="62" customFormat="1" ht="31.5" customHeight="1" x14ac:dyDescent="0.25">
      <c r="A212" s="90">
        <v>143</v>
      </c>
      <c r="B212" s="89" t="s">
        <v>547</v>
      </c>
      <c r="C212" s="90" t="s">
        <v>327</v>
      </c>
      <c r="D212" s="90" t="s">
        <v>328</v>
      </c>
      <c r="E212" s="90" t="s">
        <v>195</v>
      </c>
      <c r="F212" s="90" t="s">
        <v>400</v>
      </c>
      <c r="G212" s="90" t="s">
        <v>190</v>
      </c>
      <c r="H212" s="90">
        <v>1</v>
      </c>
      <c r="I212" s="91">
        <v>9000000</v>
      </c>
      <c r="J212" s="91">
        <f t="shared" si="7"/>
        <v>9000000</v>
      </c>
      <c r="K212" s="92">
        <v>0</v>
      </c>
      <c r="L212" s="101">
        <v>80000</v>
      </c>
      <c r="M212" s="108">
        <f t="shared" si="8"/>
        <v>80000</v>
      </c>
    </row>
    <row r="213" spans="1:13" s="62" customFormat="1" ht="31.5" customHeight="1" x14ac:dyDescent="0.25">
      <c r="A213" s="119" t="s">
        <v>542</v>
      </c>
      <c r="B213" s="119"/>
      <c r="C213" s="119"/>
      <c r="D213" s="119"/>
      <c r="E213" s="119"/>
      <c r="F213" s="119"/>
      <c r="G213" s="119"/>
      <c r="H213" s="96">
        <f>H69+H7</f>
        <v>204</v>
      </c>
      <c r="I213" s="96"/>
      <c r="J213" s="97">
        <f>J69+J7</f>
        <v>2106164233.546129</v>
      </c>
      <c r="K213" s="97">
        <f t="shared" ref="K213:M213" si="9">K69+K7</f>
        <v>0</v>
      </c>
      <c r="L213" s="97"/>
      <c r="M213" s="97">
        <f t="shared" si="9"/>
        <v>13655000</v>
      </c>
    </row>
    <row r="214" spans="1:13" s="62" customFormat="1" x14ac:dyDescent="0.25">
      <c r="A214" s="57"/>
      <c r="H214" s="57"/>
      <c r="I214" s="64"/>
      <c r="J214" s="64"/>
      <c r="K214" s="66"/>
      <c r="L214" s="102"/>
      <c r="M214" s="111"/>
    </row>
  </sheetData>
  <autoFilter ref="A6:M213" xr:uid="{C872DCAC-EFF2-4882-800E-6051A1C91012}"/>
  <mergeCells count="5">
    <mergeCell ref="A2:M2"/>
    <mergeCell ref="A3:M3"/>
    <mergeCell ref="A4:M4"/>
    <mergeCell ref="A5:M5"/>
    <mergeCell ref="A213:G213"/>
  </mergeCells>
  <pageMargins left="0.2" right="0.2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63C6-6D9F-44D9-A46F-DBFEB7FD98C7}">
  <sheetPr>
    <tabColor rgb="FFFFFF00"/>
  </sheetPr>
  <dimension ref="A2:O195"/>
  <sheetViews>
    <sheetView zoomScaleNormal="100" workbookViewId="0">
      <selection activeCell="F10" sqref="F10"/>
    </sheetView>
  </sheetViews>
  <sheetFormatPr defaultRowHeight="15.75" x14ac:dyDescent="0.25"/>
  <cols>
    <col min="1" max="1" width="7.7109375" style="56" customWidth="1"/>
    <col min="2" max="2" width="29.85546875" style="60" customWidth="1"/>
    <col min="3" max="3" width="18.7109375" style="60" bestFit="1" customWidth="1"/>
    <col min="4" max="4" width="21.140625" style="60" customWidth="1"/>
    <col min="5" max="5" width="20" style="60" customWidth="1"/>
    <col min="6" max="6" width="10.85546875" style="60" customWidth="1"/>
    <col min="7" max="7" width="10.28515625" style="60" customWidth="1"/>
    <col min="8" max="8" width="12.42578125" style="56" customWidth="1"/>
    <col min="9" max="10" width="16.140625" style="65" customWidth="1"/>
    <col min="11" max="11" width="11.85546875" style="67" customWidth="1"/>
    <col min="12" max="12" width="13.85546875" style="103" customWidth="1"/>
    <col min="13" max="13" width="18.28515625" style="112" customWidth="1"/>
    <col min="14" max="14" width="9.140625" style="60"/>
    <col min="15" max="15" width="17" style="65" customWidth="1"/>
    <col min="16" max="16384" width="9.140625" style="60"/>
  </cols>
  <sheetData>
    <row r="2" spans="1:15" ht="18.75" x14ac:dyDescent="0.3">
      <c r="A2" s="123" t="s">
        <v>733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5" ht="18.75" x14ac:dyDescent="0.25">
      <c r="A3" s="120" t="s">
        <v>781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5" ht="15" x14ac:dyDescent="0.25">
      <c r="A4" s="124" t="s">
        <v>796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5" ht="18.75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22"/>
    </row>
    <row r="6" spans="1:15" s="63" customFormat="1" ht="54.75" customHeight="1" x14ac:dyDescent="0.2">
      <c r="A6" s="77" t="s">
        <v>0</v>
      </c>
      <c r="B6" s="77" t="s">
        <v>770</v>
      </c>
      <c r="C6" s="77" t="s">
        <v>94</v>
      </c>
      <c r="D6" s="77" t="s">
        <v>550</v>
      </c>
      <c r="E6" s="77" t="s">
        <v>551</v>
      </c>
      <c r="F6" s="77" t="s">
        <v>97</v>
      </c>
      <c r="G6" s="77" t="s">
        <v>92</v>
      </c>
      <c r="H6" s="77" t="s">
        <v>96</v>
      </c>
      <c r="I6" s="78" t="s">
        <v>486</v>
      </c>
      <c r="J6" s="78" t="s">
        <v>769</v>
      </c>
      <c r="K6" s="79" t="s">
        <v>545</v>
      </c>
      <c r="L6" s="78" t="s">
        <v>794</v>
      </c>
      <c r="M6" s="78" t="s">
        <v>795</v>
      </c>
      <c r="O6" s="70"/>
    </row>
    <row r="7" spans="1:15" s="63" customFormat="1" ht="33" customHeight="1" x14ac:dyDescent="0.2">
      <c r="A7" s="77" t="s">
        <v>478</v>
      </c>
      <c r="B7" s="80" t="s">
        <v>543</v>
      </c>
      <c r="C7" s="80"/>
      <c r="D7" s="80"/>
      <c r="E7" s="80"/>
      <c r="F7" s="80"/>
      <c r="G7" s="80"/>
      <c r="H7" s="77">
        <f>SUM(H8:H39)</f>
        <v>33</v>
      </c>
      <c r="I7" s="77"/>
      <c r="J7" s="78">
        <f>SUM(J8:J39)</f>
        <v>580672141.64772069</v>
      </c>
      <c r="K7" s="78">
        <f t="shared" ref="K7" si="0">SUM(K8:K39)</f>
        <v>0</v>
      </c>
      <c r="L7" s="78"/>
      <c r="M7" s="78">
        <f>SUM(M8:M38)</f>
        <v>30800000</v>
      </c>
      <c r="O7" s="70">
        <v>30800000</v>
      </c>
    </row>
    <row r="8" spans="1:15" ht="33.75" customHeight="1" x14ac:dyDescent="0.25">
      <c r="A8" s="61">
        <v>1</v>
      </c>
      <c r="B8" s="83" t="s">
        <v>355</v>
      </c>
      <c r="C8" s="61" t="s">
        <v>400</v>
      </c>
      <c r="D8" s="61" t="s">
        <v>400</v>
      </c>
      <c r="E8" s="61" t="s">
        <v>356</v>
      </c>
      <c r="F8" s="61">
        <v>1995</v>
      </c>
      <c r="G8" s="61" t="s">
        <v>190</v>
      </c>
      <c r="H8" s="61">
        <v>2</v>
      </c>
      <c r="I8" s="84">
        <v>14698000</v>
      </c>
      <c r="J8" s="84">
        <f>+I8*H8</f>
        <v>29396000</v>
      </c>
      <c r="K8" s="85">
        <v>0</v>
      </c>
      <c r="L8" s="100">
        <v>400000</v>
      </c>
      <c r="M8" s="108">
        <f>+L8*H8</f>
        <v>800000</v>
      </c>
    </row>
    <row r="9" spans="1:15" ht="33.75" customHeight="1" x14ac:dyDescent="0.25">
      <c r="A9" s="61">
        <v>2</v>
      </c>
      <c r="B9" s="83" t="s">
        <v>490</v>
      </c>
      <c r="C9" s="61" t="s">
        <v>411</v>
      </c>
      <c r="D9" s="61" t="s">
        <v>506</v>
      </c>
      <c r="E9" s="61" t="s">
        <v>492</v>
      </c>
      <c r="F9" s="61">
        <v>1996</v>
      </c>
      <c r="G9" s="61" t="s">
        <v>101</v>
      </c>
      <c r="H9" s="61">
        <v>1</v>
      </c>
      <c r="I9" s="84">
        <v>21166666.666666668</v>
      </c>
      <c r="J9" s="84">
        <f t="shared" ref="J9:J39" si="1">+I9*H9</f>
        <v>21166666.666666668</v>
      </c>
      <c r="K9" s="85">
        <v>0</v>
      </c>
      <c r="L9" s="100">
        <v>1000000</v>
      </c>
      <c r="M9" s="108">
        <f t="shared" ref="M9:M72" si="2">+L9*H9</f>
        <v>1000000</v>
      </c>
    </row>
    <row r="10" spans="1:15" ht="33.75" customHeight="1" x14ac:dyDescent="0.25">
      <c r="A10" s="61">
        <v>3</v>
      </c>
      <c r="B10" s="83" t="s">
        <v>490</v>
      </c>
      <c r="C10" s="61" t="s">
        <v>507</v>
      </c>
      <c r="D10" s="61" t="s">
        <v>508</v>
      </c>
      <c r="E10" s="61" t="s">
        <v>405</v>
      </c>
      <c r="F10" s="61">
        <v>2009</v>
      </c>
      <c r="G10" s="61" t="s">
        <v>101</v>
      </c>
      <c r="H10" s="61">
        <v>1</v>
      </c>
      <c r="I10" s="84">
        <v>15444000</v>
      </c>
      <c r="J10" s="84">
        <f t="shared" si="1"/>
        <v>15444000</v>
      </c>
      <c r="K10" s="85">
        <v>0</v>
      </c>
      <c r="L10" s="100">
        <v>1000000</v>
      </c>
      <c r="M10" s="108">
        <f t="shared" si="2"/>
        <v>1000000</v>
      </c>
    </row>
    <row r="11" spans="1:15" ht="33.75" customHeight="1" x14ac:dyDescent="0.25">
      <c r="A11" s="61">
        <v>4</v>
      </c>
      <c r="B11" s="83" t="s">
        <v>490</v>
      </c>
      <c r="C11" s="61" t="s">
        <v>509</v>
      </c>
      <c r="D11" s="61" t="s">
        <v>510</v>
      </c>
      <c r="E11" s="61" t="s">
        <v>403</v>
      </c>
      <c r="F11" s="61">
        <v>1996</v>
      </c>
      <c r="G11" s="61" t="s">
        <v>101</v>
      </c>
      <c r="H11" s="61">
        <v>1</v>
      </c>
      <c r="I11" s="84">
        <v>21166666.666666668</v>
      </c>
      <c r="J11" s="84">
        <f t="shared" si="1"/>
        <v>21166666.666666668</v>
      </c>
      <c r="K11" s="85">
        <v>0</v>
      </c>
      <c r="L11" s="100">
        <v>1000000</v>
      </c>
      <c r="M11" s="108">
        <f t="shared" si="2"/>
        <v>1000000</v>
      </c>
    </row>
    <row r="12" spans="1:15" ht="33.75" customHeight="1" x14ac:dyDescent="0.25">
      <c r="A12" s="61">
        <v>5</v>
      </c>
      <c r="B12" s="83" t="s">
        <v>490</v>
      </c>
      <c r="C12" s="61" t="s">
        <v>410</v>
      </c>
      <c r="D12" s="61" t="s">
        <v>512</v>
      </c>
      <c r="E12" s="61" t="s">
        <v>404</v>
      </c>
      <c r="F12" s="61">
        <v>1996</v>
      </c>
      <c r="G12" s="61" t="s">
        <v>101</v>
      </c>
      <c r="H12" s="61">
        <v>1</v>
      </c>
      <c r="I12" s="84">
        <v>21166666.666666668</v>
      </c>
      <c r="J12" s="84">
        <f t="shared" si="1"/>
        <v>21166666.666666668</v>
      </c>
      <c r="K12" s="85">
        <v>0</v>
      </c>
      <c r="L12" s="100">
        <v>1000000</v>
      </c>
      <c r="M12" s="108">
        <f t="shared" si="2"/>
        <v>1000000</v>
      </c>
    </row>
    <row r="13" spans="1:15" ht="33.75" customHeight="1" x14ac:dyDescent="0.25">
      <c r="A13" s="61">
        <v>6</v>
      </c>
      <c r="B13" s="83" t="s">
        <v>490</v>
      </c>
      <c r="C13" s="61" t="s">
        <v>408</v>
      </c>
      <c r="D13" s="61">
        <v>93000013</v>
      </c>
      <c r="E13" s="61" t="s">
        <v>403</v>
      </c>
      <c r="F13" s="61">
        <v>1996</v>
      </c>
      <c r="G13" s="61" t="s">
        <v>101</v>
      </c>
      <c r="H13" s="61">
        <v>1</v>
      </c>
      <c r="I13" s="84">
        <v>21166666.666666668</v>
      </c>
      <c r="J13" s="84">
        <f t="shared" si="1"/>
        <v>21166666.666666668</v>
      </c>
      <c r="K13" s="85">
        <v>0</v>
      </c>
      <c r="L13" s="100">
        <v>1000000</v>
      </c>
      <c r="M13" s="108">
        <f t="shared" si="2"/>
        <v>1000000</v>
      </c>
    </row>
    <row r="14" spans="1:15" ht="33.75" customHeight="1" x14ac:dyDescent="0.25">
      <c r="A14" s="61">
        <v>7</v>
      </c>
      <c r="B14" s="83" t="s">
        <v>490</v>
      </c>
      <c r="C14" s="61" t="s">
        <v>507</v>
      </c>
      <c r="D14" s="61" t="s">
        <v>513</v>
      </c>
      <c r="E14" s="61" t="s">
        <v>405</v>
      </c>
      <c r="F14" s="61">
        <v>2009</v>
      </c>
      <c r="G14" s="61" t="s">
        <v>101</v>
      </c>
      <c r="H14" s="61">
        <v>1</v>
      </c>
      <c r="I14" s="84">
        <v>15444000</v>
      </c>
      <c r="J14" s="84">
        <f t="shared" si="1"/>
        <v>15444000</v>
      </c>
      <c r="K14" s="85">
        <v>0</v>
      </c>
      <c r="L14" s="100">
        <v>1000000</v>
      </c>
      <c r="M14" s="108">
        <f t="shared" si="2"/>
        <v>1000000</v>
      </c>
    </row>
    <row r="15" spans="1:15" ht="33.75" customHeight="1" x14ac:dyDescent="0.25">
      <c r="A15" s="61">
        <v>8</v>
      </c>
      <c r="B15" s="83" t="s">
        <v>491</v>
      </c>
      <c r="C15" s="61" t="s">
        <v>412</v>
      </c>
      <c r="D15" s="61" t="s">
        <v>400</v>
      </c>
      <c r="E15" s="61" t="s">
        <v>401</v>
      </c>
      <c r="F15" s="61">
        <v>2016</v>
      </c>
      <c r="G15" s="61" t="s">
        <v>101</v>
      </c>
      <c r="H15" s="61">
        <v>1</v>
      </c>
      <c r="I15" s="84">
        <v>12018227.272727273</v>
      </c>
      <c r="J15" s="84">
        <f t="shared" si="1"/>
        <v>12018227.272727273</v>
      </c>
      <c r="K15" s="85">
        <v>0</v>
      </c>
      <c r="L15" s="100">
        <v>1000000</v>
      </c>
      <c r="M15" s="108">
        <f t="shared" si="2"/>
        <v>1000000</v>
      </c>
    </row>
    <row r="16" spans="1:15" ht="33.75" customHeight="1" x14ac:dyDescent="0.25">
      <c r="A16" s="61">
        <v>9</v>
      </c>
      <c r="B16" s="83" t="s">
        <v>490</v>
      </c>
      <c r="C16" s="61" t="s">
        <v>507</v>
      </c>
      <c r="D16" s="61" t="s">
        <v>516</v>
      </c>
      <c r="E16" s="61" t="s">
        <v>405</v>
      </c>
      <c r="F16" s="61">
        <v>2009</v>
      </c>
      <c r="G16" s="61" t="s">
        <v>101</v>
      </c>
      <c r="H16" s="61">
        <v>1</v>
      </c>
      <c r="I16" s="84">
        <v>15444000</v>
      </c>
      <c r="J16" s="84">
        <f t="shared" si="1"/>
        <v>15444000</v>
      </c>
      <c r="K16" s="85">
        <v>0</v>
      </c>
      <c r="L16" s="100">
        <v>1000000</v>
      </c>
      <c r="M16" s="108">
        <f t="shared" si="2"/>
        <v>1000000</v>
      </c>
    </row>
    <row r="17" spans="1:13" ht="33.75" customHeight="1" x14ac:dyDescent="0.25">
      <c r="A17" s="61">
        <v>10</v>
      </c>
      <c r="B17" s="83" t="s">
        <v>490</v>
      </c>
      <c r="C17" s="61" t="s">
        <v>507</v>
      </c>
      <c r="D17" s="61" t="s">
        <v>400</v>
      </c>
      <c r="E17" s="61" t="s">
        <v>405</v>
      </c>
      <c r="F17" s="61">
        <v>2009</v>
      </c>
      <c r="G17" s="61" t="s">
        <v>101</v>
      </c>
      <c r="H17" s="61">
        <v>1</v>
      </c>
      <c r="I17" s="84">
        <v>15444000</v>
      </c>
      <c r="J17" s="84">
        <f t="shared" si="1"/>
        <v>15444000</v>
      </c>
      <c r="K17" s="85">
        <v>0</v>
      </c>
      <c r="L17" s="100">
        <v>1000000</v>
      </c>
      <c r="M17" s="108">
        <f t="shared" si="2"/>
        <v>1000000</v>
      </c>
    </row>
    <row r="18" spans="1:13" ht="33.75" customHeight="1" x14ac:dyDescent="0.25">
      <c r="A18" s="61">
        <v>11</v>
      </c>
      <c r="B18" s="83" t="s">
        <v>490</v>
      </c>
      <c r="C18" s="61" t="s">
        <v>400</v>
      </c>
      <c r="D18" s="61" t="s">
        <v>400</v>
      </c>
      <c r="E18" s="61" t="s">
        <v>257</v>
      </c>
      <c r="F18" s="61">
        <v>2008</v>
      </c>
      <c r="G18" s="61" t="s">
        <v>101</v>
      </c>
      <c r="H18" s="61">
        <v>1</v>
      </c>
      <c r="I18" s="84">
        <v>15919394</v>
      </c>
      <c r="J18" s="84">
        <f t="shared" si="1"/>
        <v>15919394</v>
      </c>
      <c r="K18" s="85">
        <v>0</v>
      </c>
      <c r="L18" s="100">
        <v>1000000</v>
      </c>
      <c r="M18" s="108">
        <f t="shared" si="2"/>
        <v>1000000</v>
      </c>
    </row>
    <row r="19" spans="1:13" ht="33.75" customHeight="1" x14ac:dyDescent="0.25">
      <c r="A19" s="61">
        <v>12</v>
      </c>
      <c r="B19" s="83" t="s">
        <v>490</v>
      </c>
      <c r="C19" s="61" t="s">
        <v>501</v>
      </c>
      <c r="D19" s="61" t="s">
        <v>517</v>
      </c>
      <c r="E19" s="61" t="s">
        <v>494</v>
      </c>
      <c r="F19" s="61">
        <v>2017</v>
      </c>
      <c r="G19" s="61" t="s">
        <v>101</v>
      </c>
      <c r="H19" s="61">
        <v>1</v>
      </c>
      <c r="I19" s="84">
        <v>11985000</v>
      </c>
      <c r="J19" s="84">
        <f t="shared" si="1"/>
        <v>11985000</v>
      </c>
      <c r="K19" s="85">
        <v>0</v>
      </c>
      <c r="L19" s="100">
        <v>1000000</v>
      </c>
      <c r="M19" s="108">
        <f t="shared" si="2"/>
        <v>1000000</v>
      </c>
    </row>
    <row r="20" spans="1:13" ht="33.75" customHeight="1" x14ac:dyDescent="0.25">
      <c r="A20" s="61">
        <v>13</v>
      </c>
      <c r="B20" s="83" t="s">
        <v>490</v>
      </c>
      <c r="C20" s="61" t="s">
        <v>504</v>
      </c>
      <c r="D20" s="61">
        <v>7537701365</v>
      </c>
      <c r="E20" s="61" t="s">
        <v>494</v>
      </c>
      <c r="F20" s="61">
        <v>2017</v>
      </c>
      <c r="G20" s="61" t="s">
        <v>101</v>
      </c>
      <c r="H20" s="61">
        <v>1</v>
      </c>
      <c r="I20" s="84">
        <v>11985000</v>
      </c>
      <c r="J20" s="84">
        <f t="shared" si="1"/>
        <v>11985000</v>
      </c>
      <c r="K20" s="85">
        <v>0</v>
      </c>
      <c r="L20" s="100">
        <v>1000000</v>
      </c>
      <c r="M20" s="108">
        <f t="shared" si="2"/>
        <v>1000000</v>
      </c>
    </row>
    <row r="21" spans="1:13" ht="33.75" customHeight="1" x14ac:dyDescent="0.25">
      <c r="A21" s="61">
        <v>14</v>
      </c>
      <c r="B21" s="83" t="s">
        <v>490</v>
      </c>
      <c r="C21" s="61" t="s">
        <v>503</v>
      </c>
      <c r="D21" s="61" t="s">
        <v>400</v>
      </c>
      <c r="E21" s="61" t="s">
        <v>401</v>
      </c>
      <c r="F21" s="61">
        <v>2015</v>
      </c>
      <c r="G21" s="61" t="s">
        <v>101</v>
      </c>
      <c r="H21" s="61">
        <v>1</v>
      </c>
      <c r="I21" s="84">
        <v>10500000</v>
      </c>
      <c r="J21" s="84">
        <f t="shared" si="1"/>
        <v>10500000</v>
      </c>
      <c r="K21" s="85">
        <v>0</v>
      </c>
      <c r="L21" s="100">
        <v>1000000</v>
      </c>
      <c r="M21" s="108">
        <f t="shared" si="2"/>
        <v>1000000</v>
      </c>
    </row>
    <row r="22" spans="1:13" ht="33.75" customHeight="1" x14ac:dyDescent="0.25">
      <c r="A22" s="61">
        <v>15</v>
      </c>
      <c r="B22" s="82" t="s">
        <v>491</v>
      </c>
      <c r="C22" s="61" t="s">
        <v>400</v>
      </c>
      <c r="D22" s="61" t="s">
        <v>400</v>
      </c>
      <c r="E22" s="61" t="s">
        <v>403</v>
      </c>
      <c r="F22" s="61">
        <v>2009</v>
      </c>
      <c r="G22" s="61" t="s">
        <v>101</v>
      </c>
      <c r="H22" s="61">
        <v>1</v>
      </c>
      <c r="I22" s="84">
        <v>16628837</v>
      </c>
      <c r="J22" s="84">
        <f t="shared" si="1"/>
        <v>16628837</v>
      </c>
      <c r="K22" s="85">
        <v>0</v>
      </c>
      <c r="L22" s="100">
        <v>1000000</v>
      </c>
      <c r="M22" s="108">
        <f t="shared" si="2"/>
        <v>1000000</v>
      </c>
    </row>
    <row r="23" spans="1:13" ht="33.75" customHeight="1" x14ac:dyDescent="0.25">
      <c r="A23" s="61">
        <v>16</v>
      </c>
      <c r="B23" s="83" t="s">
        <v>490</v>
      </c>
      <c r="C23" s="61" t="s">
        <v>518</v>
      </c>
      <c r="D23" s="61" t="s">
        <v>519</v>
      </c>
      <c r="E23" s="61" t="s">
        <v>497</v>
      </c>
      <c r="F23" s="61">
        <v>2010</v>
      </c>
      <c r="G23" s="61" t="s">
        <v>101</v>
      </c>
      <c r="H23" s="61">
        <v>1</v>
      </c>
      <c r="I23" s="84">
        <v>18205000</v>
      </c>
      <c r="J23" s="84">
        <f t="shared" si="1"/>
        <v>18205000</v>
      </c>
      <c r="K23" s="85">
        <v>0</v>
      </c>
      <c r="L23" s="100">
        <v>1000000</v>
      </c>
      <c r="M23" s="108">
        <f t="shared" si="2"/>
        <v>1000000</v>
      </c>
    </row>
    <row r="24" spans="1:13" ht="33.75" customHeight="1" x14ac:dyDescent="0.25">
      <c r="A24" s="61">
        <v>17</v>
      </c>
      <c r="B24" s="83" t="s">
        <v>490</v>
      </c>
      <c r="C24" s="61" t="s">
        <v>521</v>
      </c>
      <c r="D24" s="61" t="s">
        <v>400</v>
      </c>
      <c r="E24" s="61" t="s">
        <v>405</v>
      </c>
      <c r="F24" s="61">
        <v>2010</v>
      </c>
      <c r="G24" s="61" t="s">
        <v>101</v>
      </c>
      <c r="H24" s="61">
        <v>1</v>
      </c>
      <c r="I24" s="84">
        <v>12831500</v>
      </c>
      <c r="J24" s="84">
        <f t="shared" si="1"/>
        <v>12831500</v>
      </c>
      <c r="K24" s="85">
        <v>0</v>
      </c>
      <c r="L24" s="100">
        <v>1000000</v>
      </c>
      <c r="M24" s="108">
        <f t="shared" si="2"/>
        <v>1000000</v>
      </c>
    </row>
    <row r="25" spans="1:13" ht="33.75" customHeight="1" x14ac:dyDescent="0.25">
      <c r="A25" s="61">
        <v>18</v>
      </c>
      <c r="B25" s="83" t="s">
        <v>490</v>
      </c>
      <c r="C25" s="61" t="s">
        <v>522</v>
      </c>
      <c r="D25" s="61" t="s">
        <v>523</v>
      </c>
      <c r="E25" s="61" t="s">
        <v>494</v>
      </c>
      <c r="F25" s="61">
        <v>2008</v>
      </c>
      <c r="G25" s="61" t="s">
        <v>101</v>
      </c>
      <c r="H25" s="61">
        <v>1</v>
      </c>
      <c r="I25" s="84">
        <v>15919394</v>
      </c>
      <c r="J25" s="84">
        <f t="shared" si="1"/>
        <v>15919394</v>
      </c>
      <c r="K25" s="85">
        <v>0</v>
      </c>
      <c r="L25" s="100">
        <v>1000000</v>
      </c>
      <c r="M25" s="108">
        <f t="shared" si="2"/>
        <v>1000000</v>
      </c>
    </row>
    <row r="26" spans="1:13" ht="33.75" customHeight="1" x14ac:dyDescent="0.25">
      <c r="A26" s="61">
        <v>19</v>
      </c>
      <c r="B26" s="83" t="s">
        <v>490</v>
      </c>
      <c r="C26" s="61" t="s">
        <v>524</v>
      </c>
      <c r="D26" s="61" t="s">
        <v>525</v>
      </c>
      <c r="E26" s="61" t="s">
        <v>498</v>
      </c>
      <c r="F26" s="61">
        <v>2010</v>
      </c>
      <c r="G26" s="61" t="s">
        <v>101</v>
      </c>
      <c r="H26" s="61">
        <v>1</v>
      </c>
      <c r="I26" s="84">
        <v>28863900.768932834</v>
      </c>
      <c r="J26" s="84">
        <f t="shared" si="1"/>
        <v>28863900.768932834</v>
      </c>
      <c r="K26" s="85">
        <v>0</v>
      </c>
      <c r="L26" s="100">
        <v>1000000</v>
      </c>
      <c r="M26" s="108">
        <f t="shared" si="2"/>
        <v>1000000</v>
      </c>
    </row>
    <row r="27" spans="1:13" ht="33.75" customHeight="1" x14ac:dyDescent="0.25">
      <c r="A27" s="61">
        <v>20</v>
      </c>
      <c r="B27" s="83" t="s">
        <v>490</v>
      </c>
      <c r="C27" s="61" t="s">
        <v>521</v>
      </c>
      <c r="D27" s="61" t="s">
        <v>526</v>
      </c>
      <c r="E27" s="61" t="s">
        <v>405</v>
      </c>
      <c r="F27" s="61">
        <v>2010</v>
      </c>
      <c r="G27" s="61" t="s">
        <v>101</v>
      </c>
      <c r="H27" s="61">
        <v>1</v>
      </c>
      <c r="I27" s="84">
        <v>12831500</v>
      </c>
      <c r="J27" s="84">
        <f t="shared" si="1"/>
        <v>12831500</v>
      </c>
      <c r="K27" s="85">
        <v>0</v>
      </c>
      <c r="L27" s="100">
        <v>1000000</v>
      </c>
      <c r="M27" s="108">
        <f t="shared" si="2"/>
        <v>1000000</v>
      </c>
    </row>
    <row r="28" spans="1:13" ht="33.75" customHeight="1" x14ac:dyDescent="0.25">
      <c r="A28" s="61">
        <v>21</v>
      </c>
      <c r="B28" s="83" t="s">
        <v>490</v>
      </c>
      <c r="C28" s="61" t="s">
        <v>400</v>
      </c>
      <c r="D28" s="61" t="s">
        <v>400</v>
      </c>
      <c r="E28" s="61" t="s">
        <v>494</v>
      </c>
      <c r="F28" s="61">
        <v>2017</v>
      </c>
      <c r="G28" s="61" t="s">
        <v>101</v>
      </c>
      <c r="H28" s="61">
        <v>1</v>
      </c>
      <c r="I28" s="84">
        <v>11985000</v>
      </c>
      <c r="J28" s="84">
        <f t="shared" si="1"/>
        <v>11985000</v>
      </c>
      <c r="K28" s="85">
        <v>0</v>
      </c>
      <c r="L28" s="100">
        <v>1000000</v>
      </c>
      <c r="M28" s="108">
        <f t="shared" si="2"/>
        <v>1000000</v>
      </c>
    </row>
    <row r="29" spans="1:13" ht="33.75" customHeight="1" x14ac:dyDescent="0.25">
      <c r="A29" s="61">
        <v>22</v>
      </c>
      <c r="B29" s="83" t="s">
        <v>491</v>
      </c>
      <c r="C29" s="61" t="s">
        <v>412</v>
      </c>
      <c r="D29" s="61" t="s">
        <v>400</v>
      </c>
      <c r="E29" s="61" t="s">
        <v>401</v>
      </c>
      <c r="F29" s="61">
        <v>2016</v>
      </c>
      <c r="G29" s="61" t="s">
        <v>101</v>
      </c>
      <c r="H29" s="61">
        <v>1</v>
      </c>
      <c r="I29" s="84">
        <v>12018227.272727273</v>
      </c>
      <c r="J29" s="84">
        <f t="shared" si="1"/>
        <v>12018227.272727273</v>
      </c>
      <c r="K29" s="85">
        <v>0</v>
      </c>
      <c r="L29" s="100">
        <v>1000000</v>
      </c>
      <c r="M29" s="108">
        <f t="shared" si="2"/>
        <v>1000000</v>
      </c>
    </row>
    <row r="30" spans="1:13" ht="33.75" customHeight="1" x14ac:dyDescent="0.25">
      <c r="A30" s="61">
        <v>23</v>
      </c>
      <c r="B30" s="83" t="s">
        <v>490</v>
      </c>
      <c r="C30" s="61" t="s">
        <v>408</v>
      </c>
      <c r="D30" s="61" t="s">
        <v>529</v>
      </c>
      <c r="E30" s="61" t="s">
        <v>403</v>
      </c>
      <c r="F30" s="61">
        <v>1996</v>
      </c>
      <c r="G30" s="61" t="s">
        <v>101</v>
      </c>
      <c r="H30" s="61">
        <v>1</v>
      </c>
      <c r="I30" s="84">
        <v>21166666.666666668</v>
      </c>
      <c r="J30" s="84">
        <f t="shared" si="1"/>
        <v>21166666.666666668</v>
      </c>
      <c r="K30" s="85">
        <v>0</v>
      </c>
      <c r="L30" s="100">
        <v>1000000</v>
      </c>
      <c r="M30" s="108">
        <f t="shared" si="2"/>
        <v>1000000</v>
      </c>
    </row>
    <row r="31" spans="1:13" ht="33.75" customHeight="1" x14ac:dyDescent="0.25">
      <c r="A31" s="61">
        <v>24</v>
      </c>
      <c r="B31" s="83" t="s">
        <v>490</v>
      </c>
      <c r="C31" s="61" t="s">
        <v>406</v>
      </c>
      <c r="D31" s="61" t="s">
        <v>530</v>
      </c>
      <c r="E31" s="61" t="s">
        <v>494</v>
      </c>
      <c r="F31" s="61">
        <v>2009</v>
      </c>
      <c r="G31" s="61" t="s">
        <v>101</v>
      </c>
      <c r="H31" s="61">
        <v>1</v>
      </c>
      <c r="I31" s="84">
        <v>28115292</v>
      </c>
      <c r="J31" s="84">
        <f t="shared" si="1"/>
        <v>28115292</v>
      </c>
      <c r="K31" s="85">
        <v>0</v>
      </c>
      <c r="L31" s="100">
        <v>1000000</v>
      </c>
      <c r="M31" s="108">
        <f t="shared" si="2"/>
        <v>1000000</v>
      </c>
    </row>
    <row r="32" spans="1:13" ht="33.75" customHeight="1" x14ac:dyDescent="0.25">
      <c r="A32" s="61">
        <v>25</v>
      </c>
      <c r="B32" s="83" t="s">
        <v>490</v>
      </c>
      <c r="C32" s="61" t="s">
        <v>531</v>
      </c>
      <c r="D32" s="61" t="s">
        <v>532</v>
      </c>
      <c r="E32" s="61" t="s">
        <v>494</v>
      </c>
      <c r="F32" s="61">
        <v>2008</v>
      </c>
      <c r="G32" s="61" t="s">
        <v>101</v>
      </c>
      <c r="H32" s="61">
        <v>1</v>
      </c>
      <c r="I32" s="84">
        <v>21229134</v>
      </c>
      <c r="J32" s="84">
        <f t="shared" si="1"/>
        <v>21229134</v>
      </c>
      <c r="K32" s="85">
        <v>0</v>
      </c>
      <c r="L32" s="100">
        <v>1000000</v>
      </c>
      <c r="M32" s="108">
        <f t="shared" si="2"/>
        <v>1000000</v>
      </c>
    </row>
    <row r="33" spans="1:15" ht="33.75" customHeight="1" x14ac:dyDescent="0.25">
      <c r="A33" s="61">
        <v>26</v>
      </c>
      <c r="B33" s="83" t="s">
        <v>490</v>
      </c>
      <c r="C33" s="61" t="s">
        <v>533</v>
      </c>
      <c r="D33" s="61" t="s">
        <v>534</v>
      </c>
      <c r="E33" s="61" t="s">
        <v>403</v>
      </c>
      <c r="F33" s="61">
        <v>1996</v>
      </c>
      <c r="G33" s="61" t="s">
        <v>101</v>
      </c>
      <c r="H33" s="61">
        <v>1</v>
      </c>
      <c r="I33" s="84">
        <v>21166666.666666668</v>
      </c>
      <c r="J33" s="84">
        <f t="shared" si="1"/>
        <v>21166666.666666668</v>
      </c>
      <c r="K33" s="85">
        <v>0</v>
      </c>
      <c r="L33" s="100">
        <v>1000000</v>
      </c>
      <c r="M33" s="108">
        <f t="shared" si="2"/>
        <v>1000000</v>
      </c>
    </row>
    <row r="34" spans="1:15" ht="33.75" customHeight="1" x14ac:dyDescent="0.25">
      <c r="A34" s="61">
        <v>27</v>
      </c>
      <c r="B34" s="83" t="s">
        <v>490</v>
      </c>
      <c r="C34" s="61" t="s">
        <v>531</v>
      </c>
      <c r="D34" s="61" t="s">
        <v>536</v>
      </c>
      <c r="E34" s="61" t="s">
        <v>494</v>
      </c>
      <c r="F34" s="61">
        <v>2008</v>
      </c>
      <c r="G34" s="61" t="s">
        <v>101</v>
      </c>
      <c r="H34" s="61">
        <v>1</v>
      </c>
      <c r="I34" s="84">
        <v>21229134</v>
      </c>
      <c r="J34" s="84">
        <f t="shared" si="1"/>
        <v>21229134</v>
      </c>
      <c r="K34" s="85">
        <v>0</v>
      </c>
      <c r="L34" s="100">
        <v>1000000</v>
      </c>
      <c r="M34" s="108">
        <f t="shared" si="2"/>
        <v>1000000</v>
      </c>
    </row>
    <row r="35" spans="1:15" ht="33.75" customHeight="1" x14ac:dyDescent="0.25">
      <c r="A35" s="61">
        <v>28</v>
      </c>
      <c r="B35" s="83" t="s">
        <v>490</v>
      </c>
      <c r="C35" s="61" t="s">
        <v>537</v>
      </c>
      <c r="D35" s="61" t="s">
        <v>400</v>
      </c>
      <c r="E35" s="61" t="s">
        <v>404</v>
      </c>
      <c r="F35" s="61">
        <v>1998</v>
      </c>
      <c r="G35" s="61" t="s">
        <v>101</v>
      </c>
      <c r="H35" s="61">
        <v>1</v>
      </c>
      <c r="I35" s="84">
        <v>21166666.666666668</v>
      </c>
      <c r="J35" s="84">
        <f t="shared" si="1"/>
        <v>21166666.666666668</v>
      </c>
      <c r="K35" s="85">
        <v>0</v>
      </c>
      <c r="L35" s="100">
        <v>1000000</v>
      </c>
      <c r="M35" s="108">
        <f t="shared" si="2"/>
        <v>1000000</v>
      </c>
    </row>
    <row r="36" spans="1:15" ht="33.75" customHeight="1" x14ac:dyDescent="0.25">
      <c r="A36" s="61">
        <v>29</v>
      </c>
      <c r="B36" s="83" t="s">
        <v>490</v>
      </c>
      <c r="C36" s="61" t="s">
        <v>531</v>
      </c>
      <c r="D36" s="61" t="s">
        <v>540</v>
      </c>
      <c r="E36" s="61" t="s">
        <v>494</v>
      </c>
      <c r="F36" s="61">
        <v>2008</v>
      </c>
      <c r="G36" s="61" t="s">
        <v>101</v>
      </c>
      <c r="H36" s="61">
        <v>1</v>
      </c>
      <c r="I36" s="84">
        <v>21229134</v>
      </c>
      <c r="J36" s="84">
        <f t="shared" si="1"/>
        <v>21229134</v>
      </c>
      <c r="K36" s="85">
        <v>0</v>
      </c>
      <c r="L36" s="100">
        <v>1000000</v>
      </c>
      <c r="M36" s="108">
        <f t="shared" si="2"/>
        <v>1000000</v>
      </c>
    </row>
    <row r="37" spans="1:15" ht="33.75" customHeight="1" x14ac:dyDescent="0.25">
      <c r="A37" s="61">
        <v>30</v>
      </c>
      <c r="B37" s="83" t="s">
        <v>490</v>
      </c>
      <c r="C37" s="61" t="s">
        <v>531</v>
      </c>
      <c r="D37" s="61" t="s">
        <v>541</v>
      </c>
      <c r="E37" s="61" t="s">
        <v>494</v>
      </c>
      <c r="F37" s="61">
        <v>2008</v>
      </c>
      <c r="G37" s="61" t="s">
        <v>101</v>
      </c>
      <c r="H37" s="61">
        <v>1</v>
      </c>
      <c r="I37" s="84">
        <v>21229134</v>
      </c>
      <c r="J37" s="84">
        <f t="shared" si="1"/>
        <v>21229134</v>
      </c>
      <c r="K37" s="85">
        <v>0</v>
      </c>
      <c r="L37" s="100">
        <v>1000000</v>
      </c>
      <c r="M37" s="108">
        <f t="shared" si="2"/>
        <v>1000000</v>
      </c>
    </row>
    <row r="38" spans="1:15" ht="33.75" customHeight="1" x14ac:dyDescent="0.25">
      <c r="A38" s="61">
        <v>31</v>
      </c>
      <c r="B38" s="83" t="s">
        <v>490</v>
      </c>
      <c r="C38" s="61" t="s">
        <v>400</v>
      </c>
      <c r="D38" s="61" t="s">
        <v>400</v>
      </c>
      <c r="E38" s="61" t="s">
        <v>404</v>
      </c>
      <c r="F38" s="61">
        <v>1998</v>
      </c>
      <c r="G38" s="61" t="s">
        <v>101</v>
      </c>
      <c r="H38" s="61">
        <v>1</v>
      </c>
      <c r="I38" s="84">
        <v>21166666.666666668</v>
      </c>
      <c r="J38" s="84">
        <f t="shared" si="1"/>
        <v>21166666.666666668</v>
      </c>
      <c r="K38" s="85">
        <v>0</v>
      </c>
      <c r="L38" s="100">
        <v>1000000</v>
      </c>
      <c r="M38" s="108">
        <f t="shared" si="2"/>
        <v>1000000</v>
      </c>
    </row>
    <row r="39" spans="1:15" ht="33.75" customHeight="1" x14ac:dyDescent="0.25">
      <c r="A39" s="61">
        <v>32</v>
      </c>
      <c r="B39" s="83" t="s">
        <v>490</v>
      </c>
      <c r="C39" s="61" t="s">
        <v>511</v>
      </c>
      <c r="D39" s="61" t="s">
        <v>400</v>
      </c>
      <c r="E39" s="61" t="s">
        <v>493</v>
      </c>
      <c r="F39" s="61">
        <v>2009</v>
      </c>
      <c r="G39" s="61" t="s">
        <v>101</v>
      </c>
      <c r="H39" s="61">
        <v>1</v>
      </c>
      <c r="I39" s="84">
        <v>15444000</v>
      </c>
      <c r="J39" s="84">
        <f t="shared" si="1"/>
        <v>15444000</v>
      </c>
      <c r="K39" s="85">
        <v>0</v>
      </c>
      <c r="L39" s="100">
        <v>1000000</v>
      </c>
      <c r="M39" s="108">
        <f t="shared" si="2"/>
        <v>1000000</v>
      </c>
    </row>
    <row r="40" spans="1:15" s="63" customFormat="1" ht="28.5" customHeight="1" x14ac:dyDescent="0.2">
      <c r="A40" s="95" t="s">
        <v>480</v>
      </c>
      <c r="B40" s="80" t="s">
        <v>544</v>
      </c>
      <c r="C40" s="77"/>
      <c r="D40" s="77"/>
      <c r="E40" s="80"/>
      <c r="F40" s="80"/>
      <c r="G40" s="80"/>
      <c r="H40" s="77">
        <f>SUM(H41:H96)</f>
        <v>257</v>
      </c>
      <c r="I40" s="77"/>
      <c r="J40" s="78">
        <f>SUM(J41:J96)</f>
        <v>688869833.33333337</v>
      </c>
      <c r="K40" s="78">
        <f t="shared" ref="K40" si="3">SUM(K41:K96)</f>
        <v>0</v>
      </c>
      <c r="L40" s="78"/>
      <c r="M40" s="78">
        <f>SUM(M41:M96)</f>
        <v>31490000</v>
      </c>
      <c r="O40" s="70">
        <v>31490000</v>
      </c>
    </row>
    <row r="41" spans="1:15" s="62" customFormat="1" ht="31.5" customHeight="1" x14ac:dyDescent="0.25">
      <c r="A41" s="90">
        <v>1</v>
      </c>
      <c r="B41" s="89" t="s">
        <v>490</v>
      </c>
      <c r="C41" s="90" t="s">
        <v>409</v>
      </c>
      <c r="D41" s="61" t="s">
        <v>400</v>
      </c>
      <c r="E41" s="90" t="s">
        <v>401</v>
      </c>
      <c r="F41" s="90" t="s">
        <v>400</v>
      </c>
      <c r="G41" s="90" t="s">
        <v>101</v>
      </c>
      <c r="H41" s="90">
        <v>1</v>
      </c>
      <c r="I41" s="91">
        <v>7700000</v>
      </c>
      <c r="J41" s="91">
        <f t="shared" ref="J41:J96" si="4">+H41*I41</f>
        <v>7700000</v>
      </c>
      <c r="K41" s="92">
        <v>0</v>
      </c>
      <c r="L41" s="100">
        <v>800000</v>
      </c>
      <c r="M41" s="108">
        <f t="shared" si="2"/>
        <v>800000</v>
      </c>
      <c r="O41" s="64">
        <f>M40-O40</f>
        <v>0</v>
      </c>
    </row>
    <row r="42" spans="1:15" s="62" customFormat="1" ht="31.5" customHeight="1" x14ac:dyDescent="0.25">
      <c r="A42" s="90">
        <v>2</v>
      </c>
      <c r="B42" s="89" t="s">
        <v>490</v>
      </c>
      <c r="C42" s="90" t="s">
        <v>514</v>
      </c>
      <c r="D42" s="90">
        <v>7827147438</v>
      </c>
      <c r="E42" s="90" t="s">
        <v>257</v>
      </c>
      <c r="F42" s="90" t="s">
        <v>400</v>
      </c>
      <c r="G42" s="90" t="s">
        <v>101</v>
      </c>
      <c r="H42" s="90">
        <v>1</v>
      </c>
      <c r="I42" s="91">
        <v>7700000</v>
      </c>
      <c r="J42" s="91">
        <f t="shared" si="4"/>
        <v>7700000</v>
      </c>
      <c r="K42" s="92">
        <v>0</v>
      </c>
      <c r="L42" s="100">
        <v>800000</v>
      </c>
      <c r="M42" s="108">
        <f t="shared" si="2"/>
        <v>800000</v>
      </c>
      <c r="O42" s="64"/>
    </row>
    <row r="43" spans="1:15" s="62" customFormat="1" ht="31.5" customHeight="1" x14ac:dyDescent="0.25">
      <c r="A43" s="90">
        <v>3</v>
      </c>
      <c r="B43" s="89" t="s">
        <v>490</v>
      </c>
      <c r="C43" s="61" t="s">
        <v>400</v>
      </c>
      <c r="D43" s="61" t="s">
        <v>400</v>
      </c>
      <c r="E43" s="90" t="s">
        <v>494</v>
      </c>
      <c r="F43" s="90" t="s">
        <v>400</v>
      </c>
      <c r="G43" s="90" t="s">
        <v>101</v>
      </c>
      <c r="H43" s="90">
        <v>1</v>
      </c>
      <c r="I43" s="91">
        <v>7700000</v>
      </c>
      <c r="J43" s="91">
        <f t="shared" si="4"/>
        <v>7700000</v>
      </c>
      <c r="K43" s="92">
        <v>0</v>
      </c>
      <c r="L43" s="100">
        <v>800000</v>
      </c>
      <c r="M43" s="108">
        <f t="shared" si="2"/>
        <v>800000</v>
      </c>
      <c r="O43" s="64"/>
    </row>
    <row r="44" spans="1:15" s="62" customFormat="1" ht="31.5" customHeight="1" x14ac:dyDescent="0.25">
      <c r="A44" s="90">
        <v>4</v>
      </c>
      <c r="B44" s="89" t="s">
        <v>490</v>
      </c>
      <c r="C44" s="90" t="s">
        <v>515</v>
      </c>
      <c r="D44" s="61" t="s">
        <v>400</v>
      </c>
      <c r="E44" s="90" t="s">
        <v>495</v>
      </c>
      <c r="F44" s="90" t="s">
        <v>400</v>
      </c>
      <c r="G44" s="90" t="s">
        <v>101</v>
      </c>
      <c r="H44" s="90">
        <v>1</v>
      </c>
      <c r="I44" s="91">
        <v>7700000</v>
      </c>
      <c r="J44" s="91">
        <f t="shared" si="4"/>
        <v>7700000</v>
      </c>
      <c r="K44" s="92">
        <v>0</v>
      </c>
      <c r="L44" s="100">
        <v>800000</v>
      </c>
      <c r="M44" s="108">
        <f t="shared" si="2"/>
        <v>800000</v>
      </c>
      <c r="O44" s="64"/>
    </row>
    <row r="45" spans="1:15" s="62" customFormat="1" ht="31.5" customHeight="1" x14ac:dyDescent="0.25">
      <c r="A45" s="90">
        <v>5</v>
      </c>
      <c r="B45" s="89" t="s">
        <v>490</v>
      </c>
      <c r="C45" s="90" t="s">
        <v>500</v>
      </c>
      <c r="D45" s="61" t="s">
        <v>400</v>
      </c>
      <c r="E45" s="90" t="s">
        <v>407</v>
      </c>
      <c r="F45" s="90" t="s">
        <v>400</v>
      </c>
      <c r="G45" s="90" t="s">
        <v>101</v>
      </c>
      <c r="H45" s="90">
        <v>1</v>
      </c>
      <c r="I45" s="91">
        <v>9113500</v>
      </c>
      <c r="J45" s="91">
        <f t="shared" si="4"/>
        <v>9113500</v>
      </c>
      <c r="K45" s="92">
        <v>0</v>
      </c>
      <c r="L45" s="100">
        <v>800000</v>
      </c>
      <c r="M45" s="108">
        <f t="shared" si="2"/>
        <v>800000</v>
      </c>
      <c r="O45" s="64"/>
    </row>
    <row r="46" spans="1:15" s="62" customFormat="1" ht="31.5" customHeight="1" x14ac:dyDescent="0.25">
      <c r="A46" s="90">
        <v>6</v>
      </c>
      <c r="B46" s="89" t="s">
        <v>490</v>
      </c>
      <c r="C46" s="90" t="s">
        <v>409</v>
      </c>
      <c r="D46" s="61" t="s">
        <v>400</v>
      </c>
      <c r="E46" s="90" t="s">
        <v>401</v>
      </c>
      <c r="F46" s="90" t="s">
        <v>400</v>
      </c>
      <c r="G46" s="90" t="s">
        <v>101</v>
      </c>
      <c r="H46" s="90">
        <v>1</v>
      </c>
      <c r="I46" s="91">
        <v>7700000</v>
      </c>
      <c r="J46" s="91">
        <f t="shared" si="4"/>
        <v>7700000</v>
      </c>
      <c r="K46" s="92">
        <v>0</v>
      </c>
      <c r="L46" s="100">
        <v>800000</v>
      </c>
      <c r="M46" s="108">
        <f t="shared" si="2"/>
        <v>800000</v>
      </c>
      <c r="O46" s="64"/>
    </row>
    <row r="47" spans="1:15" s="62" customFormat="1" ht="31.5" customHeight="1" x14ac:dyDescent="0.25">
      <c r="A47" s="90">
        <v>7</v>
      </c>
      <c r="B47" s="89" t="s">
        <v>490</v>
      </c>
      <c r="C47" s="61" t="s">
        <v>400</v>
      </c>
      <c r="D47" s="61" t="s">
        <v>400</v>
      </c>
      <c r="E47" s="90" t="s">
        <v>401</v>
      </c>
      <c r="F47" s="90" t="s">
        <v>400</v>
      </c>
      <c r="G47" s="90" t="s">
        <v>101</v>
      </c>
      <c r="H47" s="90">
        <v>1</v>
      </c>
      <c r="I47" s="91">
        <v>7700000</v>
      </c>
      <c r="J47" s="91">
        <f t="shared" si="4"/>
        <v>7700000</v>
      </c>
      <c r="K47" s="92">
        <v>0</v>
      </c>
      <c r="L47" s="100">
        <v>800000</v>
      </c>
      <c r="M47" s="108">
        <f t="shared" si="2"/>
        <v>800000</v>
      </c>
      <c r="O47" s="64"/>
    </row>
    <row r="48" spans="1:15" s="62" customFormat="1" ht="31.5" customHeight="1" x14ac:dyDescent="0.25">
      <c r="A48" s="90">
        <v>8</v>
      </c>
      <c r="B48" s="89" t="s">
        <v>490</v>
      </c>
      <c r="C48" s="90" t="s">
        <v>502</v>
      </c>
      <c r="D48" s="61" t="s">
        <v>400</v>
      </c>
      <c r="E48" s="90" t="s">
        <v>394</v>
      </c>
      <c r="F48" s="90" t="s">
        <v>400</v>
      </c>
      <c r="G48" s="90" t="s">
        <v>101</v>
      </c>
      <c r="H48" s="90">
        <v>1</v>
      </c>
      <c r="I48" s="91">
        <v>9113500</v>
      </c>
      <c r="J48" s="91">
        <f t="shared" si="4"/>
        <v>9113500</v>
      </c>
      <c r="K48" s="92">
        <v>0</v>
      </c>
      <c r="L48" s="100">
        <v>800000</v>
      </c>
      <c r="M48" s="108">
        <f t="shared" si="2"/>
        <v>800000</v>
      </c>
      <c r="O48" s="64"/>
    </row>
    <row r="49" spans="1:15" s="62" customFormat="1" ht="31.5" customHeight="1" x14ac:dyDescent="0.25">
      <c r="A49" s="90">
        <v>9</v>
      </c>
      <c r="B49" s="89" t="s">
        <v>490</v>
      </c>
      <c r="C49" s="61" t="s">
        <v>400</v>
      </c>
      <c r="D49" s="61" t="s">
        <v>400</v>
      </c>
      <c r="E49" s="90" t="s">
        <v>496</v>
      </c>
      <c r="F49" s="90" t="s">
        <v>400</v>
      </c>
      <c r="G49" s="90" t="s">
        <v>101</v>
      </c>
      <c r="H49" s="90">
        <v>1</v>
      </c>
      <c r="I49" s="91">
        <v>7700000</v>
      </c>
      <c r="J49" s="91">
        <f t="shared" si="4"/>
        <v>7700000</v>
      </c>
      <c r="K49" s="92">
        <v>0</v>
      </c>
      <c r="L49" s="100">
        <v>800000</v>
      </c>
      <c r="M49" s="108">
        <f t="shared" si="2"/>
        <v>800000</v>
      </c>
      <c r="O49" s="64"/>
    </row>
    <row r="50" spans="1:15" s="62" customFormat="1" ht="31.5" customHeight="1" x14ac:dyDescent="0.25">
      <c r="A50" s="90">
        <v>10</v>
      </c>
      <c r="B50" s="89" t="s">
        <v>490</v>
      </c>
      <c r="C50" s="61" t="s">
        <v>400</v>
      </c>
      <c r="D50" s="61" t="s">
        <v>400</v>
      </c>
      <c r="E50" s="90" t="s">
        <v>400</v>
      </c>
      <c r="F50" s="90" t="s">
        <v>400</v>
      </c>
      <c r="G50" s="90" t="s">
        <v>101</v>
      </c>
      <c r="H50" s="90">
        <v>1</v>
      </c>
      <c r="I50" s="91">
        <v>9113500</v>
      </c>
      <c r="J50" s="91">
        <f t="shared" si="4"/>
        <v>9113500</v>
      </c>
      <c r="K50" s="92">
        <v>0</v>
      </c>
      <c r="L50" s="100">
        <v>800000</v>
      </c>
      <c r="M50" s="108">
        <f t="shared" si="2"/>
        <v>800000</v>
      </c>
      <c r="O50" s="64"/>
    </row>
    <row r="51" spans="1:15" s="62" customFormat="1" ht="31.5" customHeight="1" x14ac:dyDescent="0.25">
      <c r="A51" s="90">
        <v>11</v>
      </c>
      <c r="B51" s="89" t="s">
        <v>490</v>
      </c>
      <c r="C51" s="90" t="s">
        <v>520</v>
      </c>
      <c r="D51" s="61" t="s">
        <v>400</v>
      </c>
      <c r="E51" s="90" t="s">
        <v>401</v>
      </c>
      <c r="F51" s="90" t="s">
        <v>400</v>
      </c>
      <c r="G51" s="90" t="s">
        <v>101</v>
      </c>
      <c r="H51" s="90">
        <v>1</v>
      </c>
      <c r="I51" s="91">
        <v>7700000</v>
      </c>
      <c r="J51" s="91">
        <f t="shared" si="4"/>
        <v>7700000</v>
      </c>
      <c r="K51" s="92">
        <v>0</v>
      </c>
      <c r="L51" s="100">
        <v>800000</v>
      </c>
      <c r="M51" s="108">
        <f t="shared" si="2"/>
        <v>800000</v>
      </c>
      <c r="O51" s="64"/>
    </row>
    <row r="52" spans="1:15" s="62" customFormat="1" ht="31.5" customHeight="1" x14ac:dyDescent="0.25">
      <c r="A52" s="90">
        <v>12</v>
      </c>
      <c r="B52" s="89" t="s">
        <v>490</v>
      </c>
      <c r="C52" s="61" t="s">
        <v>400</v>
      </c>
      <c r="D52" s="61" t="s">
        <v>400</v>
      </c>
      <c r="E52" s="90" t="s">
        <v>499</v>
      </c>
      <c r="F52" s="90" t="s">
        <v>400</v>
      </c>
      <c r="G52" s="90" t="s">
        <v>101</v>
      </c>
      <c r="H52" s="90">
        <v>1</v>
      </c>
      <c r="I52" s="91">
        <v>7700000</v>
      </c>
      <c r="J52" s="91">
        <f t="shared" si="4"/>
        <v>7700000</v>
      </c>
      <c r="K52" s="92">
        <v>0</v>
      </c>
      <c r="L52" s="100">
        <v>800000</v>
      </c>
      <c r="M52" s="108">
        <f t="shared" si="2"/>
        <v>800000</v>
      </c>
      <c r="O52" s="64"/>
    </row>
    <row r="53" spans="1:15" s="62" customFormat="1" ht="31.5" customHeight="1" x14ac:dyDescent="0.25">
      <c r="A53" s="90">
        <v>13</v>
      </c>
      <c r="B53" s="89" t="s">
        <v>490</v>
      </c>
      <c r="C53" s="61" t="s">
        <v>400</v>
      </c>
      <c r="D53" s="61" t="s">
        <v>400</v>
      </c>
      <c r="E53" s="90" t="s">
        <v>401</v>
      </c>
      <c r="F53" s="90" t="s">
        <v>400</v>
      </c>
      <c r="G53" s="90" t="s">
        <v>101</v>
      </c>
      <c r="H53" s="90">
        <v>1</v>
      </c>
      <c r="I53" s="91">
        <v>7700000</v>
      </c>
      <c r="J53" s="91">
        <f t="shared" si="4"/>
        <v>7700000</v>
      </c>
      <c r="K53" s="92">
        <v>0</v>
      </c>
      <c r="L53" s="100">
        <v>800000</v>
      </c>
      <c r="M53" s="108">
        <f t="shared" si="2"/>
        <v>800000</v>
      </c>
      <c r="O53" s="64"/>
    </row>
    <row r="54" spans="1:15" s="62" customFormat="1" ht="31.5" customHeight="1" x14ac:dyDescent="0.25">
      <c r="A54" s="90">
        <v>14</v>
      </c>
      <c r="B54" s="89" t="s">
        <v>490</v>
      </c>
      <c r="C54" s="61" t="s">
        <v>400</v>
      </c>
      <c r="D54" s="61" t="s">
        <v>400</v>
      </c>
      <c r="E54" s="90" t="s">
        <v>401</v>
      </c>
      <c r="F54" s="90" t="s">
        <v>400</v>
      </c>
      <c r="G54" s="90" t="s">
        <v>101</v>
      </c>
      <c r="H54" s="90">
        <v>1</v>
      </c>
      <c r="I54" s="91">
        <v>7700000</v>
      </c>
      <c r="J54" s="91">
        <f t="shared" si="4"/>
        <v>7700000</v>
      </c>
      <c r="K54" s="92">
        <v>0</v>
      </c>
      <c r="L54" s="100">
        <v>800000</v>
      </c>
      <c r="M54" s="108">
        <f t="shared" si="2"/>
        <v>800000</v>
      </c>
      <c r="O54" s="64"/>
    </row>
    <row r="55" spans="1:15" s="62" customFormat="1" ht="31.5" customHeight="1" x14ac:dyDescent="0.25">
      <c r="A55" s="90">
        <v>15</v>
      </c>
      <c r="B55" s="89" t="s">
        <v>490</v>
      </c>
      <c r="C55" s="61" t="s">
        <v>400</v>
      </c>
      <c r="D55" s="61" t="s">
        <v>400</v>
      </c>
      <c r="E55" s="90" t="s">
        <v>401</v>
      </c>
      <c r="F55" s="90" t="s">
        <v>400</v>
      </c>
      <c r="G55" s="90" t="s">
        <v>101</v>
      </c>
      <c r="H55" s="90">
        <v>1</v>
      </c>
      <c r="I55" s="91">
        <v>7700000</v>
      </c>
      <c r="J55" s="91">
        <f t="shared" si="4"/>
        <v>7700000</v>
      </c>
      <c r="K55" s="92">
        <v>0</v>
      </c>
      <c r="L55" s="100">
        <v>800000</v>
      </c>
      <c r="M55" s="108">
        <f t="shared" si="2"/>
        <v>800000</v>
      </c>
      <c r="O55" s="64"/>
    </row>
    <row r="56" spans="1:15" s="62" customFormat="1" ht="31.5" customHeight="1" x14ac:dyDescent="0.25">
      <c r="A56" s="90">
        <v>16</v>
      </c>
      <c r="B56" s="89" t="s">
        <v>490</v>
      </c>
      <c r="C56" s="90" t="s">
        <v>527</v>
      </c>
      <c r="D56" s="61" t="s">
        <v>400</v>
      </c>
      <c r="E56" s="90" t="s">
        <v>401</v>
      </c>
      <c r="F56" s="90" t="s">
        <v>400</v>
      </c>
      <c r="G56" s="90" t="s">
        <v>101</v>
      </c>
      <c r="H56" s="90">
        <v>1</v>
      </c>
      <c r="I56" s="91">
        <v>9113500</v>
      </c>
      <c r="J56" s="91">
        <f t="shared" si="4"/>
        <v>9113500</v>
      </c>
      <c r="K56" s="92">
        <v>0</v>
      </c>
      <c r="L56" s="100">
        <v>800000</v>
      </c>
      <c r="M56" s="108">
        <f t="shared" si="2"/>
        <v>800000</v>
      </c>
      <c r="O56" s="64"/>
    </row>
    <row r="57" spans="1:15" s="62" customFormat="1" ht="31.5" customHeight="1" x14ac:dyDescent="0.25">
      <c r="A57" s="90">
        <v>17</v>
      </c>
      <c r="B57" s="89" t="s">
        <v>490</v>
      </c>
      <c r="C57" s="90" t="s">
        <v>515</v>
      </c>
      <c r="D57" s="90" t="s">
        <v>528</v>
      </c>
      <c r="E57" s="90" t="s">
        <v>401</v>
      </c>
      <c r="F57" s="90" t="s">
        <v>400</v>
      </c>
      <c r="G57" s="90" t="s">
        <v>101</v>
      </c>
      <c r="H57" s="90">
        <v>1</v>
      </c>
      <c r="I57" s="91">
        <v>7700000</v>
      </c>
      <c r="J57" s="91">
        <f t="shared" si="4"/>
        <v>7700000</v>
      </c>
      <c r="K57" s="92">
        <v>0</v>
      </c>
      <c r="L57" s="100">
        <v>800000</v>
      </c>
      <c r="M57" s="108">
        <f t="shared" si="2"/>
        <v>800000</v>
      </c>
      <c r="O57" s="64"/>
    </row>
    <row r="58" spans="1:15" s="62" customFormat="1" ht="31.5" customHeight="1" x14ac:dyDescent="0.25">
      <c r="A58" s="90">
        <v>18</v>
      </c>
      <c r="B58" s="89" t="s">
        <v>490</v>
      </c>
      <c r="C58" s="90" t="s">
        <v>535</v>
      </c>
      <c r="D58" s="90">
        <v>93000018</v>
      </c>
      <c r="E58" s="90" t="s">
        <v>403</v>
      </c>
      <c r="F58" s="90" t="s">
        <v>400</v>
      </c>
      <c r="G58" s="90" t="s">
        <v>101</v>
      </c>
      <c r="H58" s="90">
        <v>1</v>
      </c>
      <c r="I58" s="91">
        <v>7700000</v>
      </c>
      <c r="J58" s="91">
        <f t="shared" si="4"/>
        <v>7700000</v>
      </c>
      <c r="K58" s="92">
        <v>0</v>
      </c>
      <c r="L58" s="100">
        <v>800000</v>
      </c>
      <c r="M58" s="108">
        <f t="shared" si="2"/>
        <v>800000</v>
      </c>
      <c r="O58" s="64"/>
    </row>
    <row r="59" spans="1:15" s="62" customFormat="1" ht="31.5" customHeight="1" x14ac:dyDescent="0.25">
      <c r="A59" s="90">
        <v>19</v>
      </c>
      <c r="B59" s="89" t="s">
        <v>490</v>
      </c>
      <c r="C59" s="90" t="s">
        <v>538</v>
      </c>
      <c r="D59" s="90" t="s">
        <v>539</v>
      </c>
      <c r="E59" s="90" t="s">
        <v>403</v>
      </c>
      <c r="F59" s="90" t="s">
        <v>400</v>
      </c>
      <c r="G59" s="90" t="s">
        <v>101</v>
      </c>
      <c r="H59" s="90">
        <v>1</v>
      </c>
      <c r="I59" s="91">
        <v>7700000</v>
      </c>
      <c r="J59" s="91">
        <f t="shared" si="4"/>
        <v>7700000</v>
      </c>
      <c r="K59" s="92">
        <v>0</v>
      </c>
      <c r="L59" s="100">
        <v>800000</v>
      </c>
      <c r="M59" s="108">
        <f t="shared" si="2"/>
        <v>800000</v>
      </c>
      <c r="O59" s="64"/>
    </row>
    <row r="60" spans="1:15" s="62" customFormat="1" ht="31.5" customHeight="1" x14ac:dyDescent="0.25">
      <c r="A60" s="90">
        <v>20</v>
      </c>
      <c r="B60" s="89" t="s">
        <v>490</v>
      </c>
      <c r="C60" s="61" t="s">
        <v>400</v>
      </c>
      <c r="D60" s="61" t="s">
        <v>400</v>
      </c>
      <c r="E60" s="90" t="s">
        <v>316</v>
      </c>
      <c r="F60" s="90" t="s">
        <v>400</v>
      </c>
      <c r="G60" s="90" t="s">
        <v>101</v>
      </c>
      <c r="H60" s="90">
        <v>1</v>
      </c>
      <c r="I60" s="91">
        <v>7700000</v>
      </c>
      <c r="J60" s="91">
        <f t="shared" si="4"/>
        <v>7700000</v>
      </c>
      <c r="K60" s="92">
        <v>0</v>
      </c>
      <c r="L60" s="100">
        <v>800000</v>
      </c>
      <c r="M60" s="108">
        <f t="shared" si="2"/>
        <v>800000</v>
      </c>
      <c r="O60" s="64"/>
    </row>
    <row r="61" spans="1:15" s="62" customFormat="1" ht="31.5" customHeight="1" x14ac:dyDescent="0.25">
      <c r="A61" s="90">
        <v>21</v>
      </c>
      <c r="B61" s="89" t="s">
        <v>490</v>
      </c>
      <c r="C61" s="90" t="s">
        <v>402</v>
      </c>
      <c r="D61" s="61" t="s">
        <v>400</v>
      </c>
      <c r="E61" s="90" t="s">
        <v>496</v>
      </c>
      <c r="F61" s="90" t="s">
        <v>400</v>
      </c>
      <c r="G61" s="90" t="s">
        <v>101</v>
      </c>
      <c r="H61" s="90">
        <v>1</v>
      </c>
      <c r="I61" s="91">
        <v>7700000</v>
      </c>
      <c r="J61" s="91">
        <f t="shared" si="4"/>
        <v>7700000</v>
      </c>
      <c r="K61" s="92">
        <v>0</v>
      </c>
      <c r="L61" s="100">
        <v>800000</v>
      </c>
      <c r="M61" s="108">
        <f t="shared" si="2"/>
        <v>800000</v>
      </c>
      <c r="O61" s="64"/>
    </row>
    <row r="62" spans="1:15" s="62" customFormat="1" ht="31.5" customHeight="1" x14ac:dyDescent="0.25">
      <c r="A62" s="90">
        <v>22</v>
      </c>
      <c r="B62" s="89" t="s">
        <v>490</v>
      </c>
      <c r="C62" s="61" t="s">
        <v>400</v>
      </c>
      <c r="D62" s="61" t="s">
        <v>400</v>
      </c>
      <c r="E62" s="90" t="s">
        <v>401</v>
      </c>
      <c r="F62" s="90" t="s">
        <v>400</v>
      </c>
      <c r="G62" s="90" t="s">
        <v>101</v>
      </c>
      <c r="H62" s="90">
        <v>1</v>
      </c>
      <c r="I62" s="91">
        <v>7700000</v>
      </c>
      <c r="J62" s="91">
        <f t="shared" si="4"/>
        <v>7700000</v>
      </c>
      <c r="K62" s="92">
        <v>0</v>
      </c>
      <c r="L62" s="100">
        <v>800000</v>
      </c>
      <c r="M62" s="108">
        <f t="shared" si="2"/>
        <v>800000</v>
      </c>
      <c r="O62" s="64"/>
    </row>
    <row r="63" spans="1:15" s="62" customFormat="1" ht="31.5" customHeight="1" x14ac:dyDescent="0.25">
      <c r="A63" s="90">
        <v>23</v>
      </c>
      <c r="B63" s="89" t="s">
        <v>490</v>
      </c>
      <c r="C63" s="61" t="s">
        <v>400</v>
      </c>
      <c r="D63" s="61" t="s">
        <v>400</v>
      </c>
      <c r="E63" s="90" t="s">
        <v>401</v>
      </c>
      <c r="F63" s="90" t="s">
        <v>400</v>
      </c>
      <c r="G63" s="90" t="s">
        <v>101</v>
      </c>
      <c r="H63" s="90">
        <v>1</v>
      </c>
      <c r="I63" s="91">
        <v>9113500</v>
      </c>
      <c r="J63" s="91">
        <f t="shared" si="4"/>
        <v>9113500</v>
      </c>
      <c r="K63" s="92">
        <v>0</v>
      </c>
      <c r="L63" s="100">
        <v>800000</v>
      </c>
      <c r="M63" s="108">
        <f t="shared" si="2"/>
        <v>800000</v>
      </c>
      <c r="O63" s="64"/>
    </row>
    <row r="64" spans="1:15" s="62" customFormat="1" ht="31.5" customHeight="1" x14ac:dyDescent="0.25">
      <c r="A64" s="90">
        <v>24</v>
      </c>
      <c r="B64" s="89" t="s">
        <v>490</v>
      </c>
      <c r="C64" s="61" t="s">
        <v>400</v>
      </c>
      <c r="D64" s="61" t="s">
        <v>400</v>
      </c>
      <c r="E64" s="90" t="s">
        <v>316</v>
      </c>
      <c r="F64" s="90" t="s">
        <v>400</v>
      </c>
      <c r="G64" s="90" t="s">
        <v>101</v>
      </c>
      <c r="H64" s="90">
        <v>1</v>
      </c>
      <c r="I64" s="91">
        <v>9113500</v>
      </c>
      <c r="J64" s="91">
        <f t="shared" si="4"/>
        <v>9113500</v>
      </c>
      <c r="K64" s="92">
        <v>0</v>
      </c>
      <c r="L64" s="100">
        <v>800000</v>
      </c>
      <c r="M64" s="108">
        <f t="shared" si="2"/>
        <v>800000</v>
      </c>
      <c r="O64" s="64"/>
    </row>
    <row r="65" spans="1:15" s="62" customFormat="1" ht="31.5" customHeight="1" x14ac:dyDescent="0.25">
      <c r="A65" s="90">
        <v>25</v>
      </c>
      <c r="B65" s="89" t="s">
        <v>505</v>
      </c>
      <c r="C65" s="61" t="s">
        <v>400</v>
      </c>
      <c r="D65" s="61" t="s">
        <v>400</v>
      </c>
      <c r="E65" s="90" t="s">
        <v>377</v>
      </c>
      <c r="F65" s="90" t="s">
        <v>400</v>
      </c>
      <c r="G65" s="90" t="s">
        <v>190</v>
      </c>
      <c r="H65" s="90">
        <v>1</v>
      </c>
      <c r="I65" s="91">
        <v>4081000</v>
      </c>
      <c r="J65" s="91">
        <f t="shared" si="4"/>
        <v>4081000</v>
      </c>
      <c r="K65" s="92">
        <v>0</v>
      </c>
      <c r="L65" s="101">
        <v>120000</v>
      </c>
      <c r="M65" s="108">
        <f t="shared" si="2"/>
        <v>120000</v>
      </c>
      <c r="O65" s="64"/>
    </row>
    <row r="66" spans="1:15" s="62" customFormat="1" ht="31.5" customHeight="1" x14ac:dyDescent="0.25">
      <c r="A66" s="90">
        <v>26</v>
      </c>
      <c r="B66" s="89" t="s">
        <v>357</v>
      </c>
      <c r="C66" s="61" t="s">
        <v>400</v>
      </c>
      <c r="D66" s="61" t="s">
        <v>400</v>
      </c>
      <c r="E66" s="90" t="s">
        <v>358</v>
      </c>
      <c r="F66" s="90" t="s">
        <v>400</v>
      </c>
      <c r="G66" s="90" t="s">
        <v>190</v>
      </c>
      <c r="H66" s="90">
        <v>8</v>
      </c>
      <c r="I66" s="91">
        <v>1917000</v>
      </c>
      <c r="J66" s="91">
        <f t="shared" si="4"/>
        <v>15336000</v>
      </c>
      <c r="K66" s="92">
        <v>0</v>
      </c>
      <c r="L66" s="101">
        <v>50000</v>
      </c>
      <c r="M66" s="108">
        <f t="shared" si="2"/>
        <v>400000</v>
      </c>
      <c r="O66" s="64"/>
    </row>
    <row r="67" spans="1:15" s="62" customFormat="1" ht="31.5" customHeight="1" x14ac:dyDescent="0.25">
      <c r="A67" s="90">
        <v>27</v>
      </c>
      <c r="B67" s="89" t="s">
        <v>357</v>
      </c>
      <c r="C67" s="61" t="s">
        <v>400</v>
      </c>
      <c r="D67" s="61" t="s">
        <v>400</v>
      </c>
      <c r="E67" s="90" t="s">
        <v>359</v>
      </c>
      <c r="F67" s="90" t="s">
        <v>400</v>
      </c>
      <c r="G67" s="90" t="s">
        <v>190</v>
      </c>
      <c r="H67" s="90">
        <v>3</v>
      </c>
      <c r="I67" s="91">
        <v>1917000</v>
      </c>
      <c r="J67" s="91">
        <f t="shared" si="4"/>
        <v>5751000</v>
      </c>
      <c r="K67" s="92">
        <v>0</v>
      </c>
      <c r="L67" s="101">
        <v>50000</v>
      </c>
      <c r="M67" s="108">
        <f t="shared" si="2"/>
        <v>150000</v>
      </c>
      <c r="O67" s="64"/>
    </row>
    <row r="68" spans="1:15" s="62" customFormat="1" ht="31.5" customHeight="1" x14ac:dyDescent="0.25">
      <c r="A68" s="90">
        <v>28</v>
      </c>
      <c r="B68" s="89" t="s">
        <v>360</v>
      </c>
      <c r="C68" s="61" t="s">
        <v>400</v>
      </c>
      <c r="D68" s="61" t="s">
        <v>400</v>
      </c>
      <c r="E68" s="90" t="s">
        <v>361</v>
      </c>
      <c r="F68" s="90" t="s">
        <v>400</v>
      </c>
      <c r="G68" s="90" t="s">
        <v>190</v>
      </c>
      <c r="H68" s="90">
        <v>6</v>
      </c>
      <c r="I68" s="91">
        <v>1917000</v>
      </c>
      <c r="J68" s="91">
        <f t="shared" si="4"/>
        <v>11502000</v>
      </c>
      <c r="K68" s="92">
        <v>0</v>
      </c>
      <c r="L68" s="101">
        <v>50000</v>
      </c>
      <c r="M68" s="108">
        <f t="shared" si="2"/>
        <v>300000</v>
      </c>
      <c r="O68" s="64"/>
    </row>
    <row r="69" spans="1:15" s="62" customFormat="1" ht="31.5" customHeight="1" x14ac:dyDescent="0.25">
      <c r="A69" s="90">
        <v>29</v>
      </c>
      <c r="B69" s="89" t="s">
        <v>362</v>
      </c>
      <c r="C69" s="61" t="s">
        <v>400</v>
      </c>
      <c r="D69" s="61" t="s">
        <v>400</v>
      </c>
      <c r="E69" s="90" t="s">
        <v>257</v>
      </c>
      <c r="F69" s="90" t="s">
        <v>400</v>
      </c>
      <c r="G69" s="90" t="s">
        <v>190</v>
      </c>
      <c r="H69" s="90">
        <v>2</v>
      </c>
      <c r="I69" s="91">
        <v>5236611.111111111</v>
      </c>
      <c r="J69" s="91">
        <f t="shared" si="4"/>
        <v>10473222.222222222</v>
      </c>
      <c r="K69" s="92">
        <v>0</v>
      </c>
      <c r="L69" s="101">
        <v>50000</v>
      </c>
      <c r="M69" s="108">
        <f t="shared" si="2"/>
        <v>100000</v>
      </c>
      <c r="O69" s="64"/>
    </row>
    <row r="70" spans="1:15" s="62" customFormat="1" ht="31.5" customHeight="1" x14ac:dyDescent="0.25">
      <c r="A70" s="90">
        <v>30</v>
      </c>
      <c r="B70" s="89" t="s">
        <v>362</v>
      </c>
      <c r="C70" s="61" t="s">
        <v>400</v>
      </c>
      <c r="D70" s="61" t="s">
        <v>400</v>
      </c>
      <c r="E70" s="90" t="s">
        <v>363</v>
      </c>
      <c r="F70" s="90" t="s">
        <v>400</v>
      </c>
      <c r="G70" s="90" t="s">
        <v>190</v>
      </c>
      <c r="H70" s="90">
        <v>1</v>
      </c>
      <c r="I70" s="91">
        <v>5236611.111111111</v>
      </c>
      <c r="J70" s="91">
        <f t="shared" si="4"/>
        <v>5236611.111111111</v>
      </c>
      <c r="K70" s="92">
        <v>0</v>
      </c>
      <c r="L70" s="101">
        <v>50000</v>
      </c>
      <c r="M70" s="108">
        <f t="shared" si="2"/>
        <v>50000</v>
      </c>
      <c r="O70" s="64"/>
    </row>
    <row r="71" spans="1:15" s="62" customFormat="1" ht="31.5" customHeight="1" x14ac:dyDescent="0.25">
      <c r="A71" s="90">
        <v>31</v>
      </c>
      <c r="B71" s="89" t="s">
        <v>364</v>
      </c>
      <c r="C71" s="61" t="s">
        <v>400</v>
      </c>
      <c r="D71" s="61" t="s">
        <v>400</v>
      </c>
      <c r="E71" s="90" t="s">
        <v>365</v>
      </c>
      <c r="F71" s="90" t="s">
        <v>400</v>
      </c>
      <c r="G71" s="90" t="s">
        <v>190</v>
      </c>
      <c r="H71" s="90">
        <v>3</v>
      </c>
      <c r="I71" s="91">
        <v>5236611.111111111</v>
      </c>
      <c r="J71" s="91">
        <f t="shared" si="4"/>
        <v>15709833.333333332</v>
      </c>
      <c r="K71" s="92">
        <v>0</v>
      </c>
      <c r="L71" s="101">
        <v>50000</v>
      </c>
      <c r="M71" s="108">
        <f t="shared" si="2"/>
        <v>150000</v>
      </c>
      <c r="O71" s="64"/>
    </row>
    <row r="72" spans="1:15" s="62" customFormat="1" ht="31.5" customHeight="1" x14ac:dyDescent="0.25">
      <c r="A72" s="90">
        <v>32</v>
      </c>
      <c r="B72" s="89" t="s">
        <v>366</v>
      </c>
      <c r="C72" s="61" t="s">
        <v>400</v>
      </c>
      <c r="D72" s="61" t="s">
        <v>400</v>
      </c>
      <c r="E72" s="90" t="s">
        <v>367</v>
      </c>
      <c r="F72" s="90" t="s">
        <v>400</v>
      </c>
      <c r="G72" s="90" t="s">
        <v>190</v>
      </c>
      <c r="H72" s="90">
        <v>2</v>
      </c>
      <c r="I72" s="91">
        <v>5236611.111111111</v>
      </c>
      <c r="J72" s="91">
        <f t="shared" si="4"/>
        <v>10473222.222222222</v>
      </c>
      <c r="K72" s="92">
        <v>0</v>
      </c>
      <c r="L72" s="101">
        <v>50000</v>
      </c>
      <c r="M72" s="108">
        <f t="shared" si="2"/>
        <v>100000</v>
      </c>
      <c r="O72" s="64"/>
    </row>
    <row r="73" spans="1:15" s="62" customFormat="1" ht="31.5" customHeight="1" x14ac:dyDescent="0.25">
      <c r="A73" s="90">
        <v>33</v>
      </c>
      <c r="B73" s="89" t="s">
        <v>368</v>
      </c>
      <c r="C73" s="61" t="s">
        <v>400</v>
      </c>
      <c r="D73" s="61" t="s">
        <v>400</v>
      </c>
      <c r="E73" s="90" t="s">
        <v>369</v>
      </c>
      <c r="F73" s="90" t="s">
        <v>400</v>
      </c>
      <c r="G73" s="90" t="s">
        <v>190</v>
      </c>
      <c r="H73" s="90">
        <v>2</v>
      </c>
      <c r="I73" s="91">
        <v>2720000</v>
      </c>
      <c r="J73" s="91">
        <f t="shared" si="4"/>
        <v>5440000</v>
      </c>
      <c r="K73" s="92">
        <v>0</v>
      </c>
      <c r="L73" s="101">
        <v>50000</v>
      </c>
      <c r="M73" s="108">
        <f t="shared" ref="M73:M136" si="5">+L73*H73</f>
        <v>100000</v>
      </c>
      <c r="O73" s="64"/>
    </row>
    <row r="74" spans="1:15" s="62" customFormat="1" ht="31.5" customHeight="1" x14ac:dyDescent="0.25">
      <c r="A74" s="90">
        <v>34</v>
      </c>
      <c r="B74" s="89" t="s">
        <v>370</v>
      </c>
      <c r="C74" s="61" t="s">
        <v>400</v>
      </c>
      <c r="D74" s="61" t="s">
        <v>400</v>
      </c>
      <c r="E74" s="90" t="s">
        <v>371</v>
      </c>
      <c r="F74" s="90" t="s">
        <v>400</v>
      </c>
      <c r="G74" s="90" t="s">
        <v>190</v>
      </c>
      <c r="H74" s="90">
        <v>77</v>
      </c>
      <c r="I74" s="91">
        <v>648000</v>
      </c>
      <c r="J74" s="91">
        <f t="shared" si="4"/>
        <v>49896000</v>
      </c>
      <c r="K74" s="92">
        <v>0</v>
      </c>
      <c r="L74" s="101">
        <v>50000</v>
      </c>
      <c r="M74" s="108">
        <f t="shared" si="5"/>
        <v>3850000</v>
      </c>
      <c r="O74" s="64"/>
    </row>
    <row r="75" spans="1:15" s="62" customFormat="1" ht="31.5" customHeight="1" x14ac:dyDescent="0.25">
      <c r="A75" s="90">
        <v>35</v>
      </c>
      <c r="B75" s="89" t="s">
        <v>372</v>
      </c>
      <c r="C75" s="61" t="s">
        <v>400</v>
      </c>
      <c r="D75" s="61" t="s">
        <v>400</v>
      </c>
      <c r="E75" s="90" t="s">
        <v>373</v>
      </c>
      <c r="F75" s="90" t="s">
        <v>400</v>
      </c>
      <c r="G75" s="90" t="s">
        <v>190</v>
      </c>
      <c r="H75" s="90">
        <v>3</v>
      </c>
      <c r="I75" s="91">
        <v>1400000</v>
      </c>
      <c r="J75" s="91">
        <f t="shared" si="4"/>
        <v>4200000</v>
      </c>
      <c r="K75" s="92">
        <v>0</v>
      </c>
      <c r="L75" s="101">
        <v>50000</v>
      </c>
      <c r="M75" s="108">
        <f t="shared" si="5"/>
        <v>150000</v>
      </c>
      <c r="O75" s="64"/>
    </row>
    <row r="76" spans="1:15" s="62" customFormat="1" ht="31.5" customHeight="1" x14ac:dyDescent="0.25">
      <c r="A76" s="90">
        <v>36</v>
      </c>
      <c r="B76" s="89" t="s">
        <v>374</v>
      </c>
      <c r="C76" s="61" t="s">
        <v>400</v>
      </c>
      <c r="D76" s="61" t="s">
        <v>400</v>
      </c>
      <c r="E76" s="90" t="s">
        <v>373</v>
      </c>
      <c r="F76" s="90" t="s">
        <v>400</v>
      </c>
      <c r="G76" s="90" t="s">
        <v>190</v>
      </c>
      <c r="H76" s="90">
        <v>8</v>
      </c>
      <c r="I76" s="91">
        <v>648000</v>
      </c>
      <c r="J76" s="91">
        <f t="shared" si="4"/>
        <v>5184000</v>
      </c>
      <c r="K76" s="92">
        <v>0</v>
      </c>
      <c r="L76" s="101">
        <v>50000</v>
      </c>
      <c r="M76" s="108">
        <f t="shared" si="5"/>
        <v>400000</v>
      </c>
      <c r="O76" s="64"/>
    </row>
    <row r="77" spans="1:15" s="62" customFormat="1" ht="31.5" customHeight="1" x14ac:dyDescent="0.25">
      <c r="A77" s="90">
        <v>37</v>
      </c>
      <c r="B77" s="89" t="s">
        <v>374</v>
      </c>
      <c r="C77" s="61" t="s">
        <v>400</v>
      </c>
      <c r="D77" s="61" t="s">
        <v>400</v>
      </c>
      <c r="E77" s="90" t="s">
        <v>375</v>
      </c>
      <c r="F77" s="90" t="s">
        <v>400</v>
      </c>
      <c r="G77" s="90" t="s">
        <v>190</v>
      </c>
      <c r="H77" s="90">
        <v>7</v>
      </c>
      <c r="I77" s="91">
        <v>648000</v>
      </c>
      <c r="J77" s="91">
        <f t="shared" si="4"/>
        <v>4536000</v>
      </c>
      <c r="K77" s="92">
        <v>0</v>
      </c>
      <c r="L77" s="101">
        <v>50000</v>
      </c>
      <c r="M77" s="108">
        <f t="shared" si="5"/>
        <v>350000</v>
      </c>
      <c r="O77" s="64"/>
    </row>
    <row r="78" spans="1:15" s="62" customFormat="1" ht="31.5" customHeight="1" x14ac:dyDescent="0.25">
      <c r="A78" s="90">
        <v>38</v>
      </c>
      <c r="B78" s="89" t="s">
        <v>376</v>
      </c>
      <c r="C78" s="61" t="s">
        <v>400</v>
      </c>
      <c r="D78" s="61" t="s">
        <v>400</v>
      </c>
      <c r="E78" s="90" t="s">
        <v>377</v>
      </c>
      <c r="F78" s="90" t="s">
        <v>400</v>
      </c>
      <c r="G78" s="90" t="s">
        <v>190</v>
      </c>
      <c r="H78" s="90">
        <v>2</v>
      </c>
      <c r="I78" s="91">
        <v>4081000</v>
      </c>
      <c r="J78" s="91">
        <f t="shared" si="4"/>
        <v>8162000</v>
      </c>
      <c r="K78" s="92">
        <v>0</v>
      </c>
      <c r="L78" s="101">
        <v>120000</v>
      </c>
      <c r="M78" s="108">
        <f t="shared" si="5"/>
        <v>240000</v>
      </c>
      <c r="O78" s="64"/>
    </row>
    <row r="79" spans="1:15" s="62" customFormat="1" ht="31.5" customHeight="1" x14ac:dyDescent="0.25">
      <c r="A79" s="90">
        <v>39</v>
      </c>
      <c r="B79" s="89" t="s">
        <v>378</v>
      </c>
      <c r="C79" s="61" t="s">
        <v>400</v>
      </c>
      <c r="D79" s="61" t="s">
        <v>400</v>
      </c>
      <c r="E79" s="90" t="s">
        <v>400</v>
      </c>
      <c r="F79" s="90" t="s">
        <v>400</v>
      </c>
      <c r="G79" s="90" t="s">
        <v>190</v>
      </c>
      <c r="H79" s="90">
        <v>1</v>
      </c>
      <c r="I79" s="91">
        <v>4081000</v>
      </c>
      <c r="J79" s="91">
        <f t="shared" si="4"/>
        <v>4081000</v>
      </c>
      <c r="K79" s="92">
        <v>0</v>
      </c>
      <c r="L79" s="101">
        <v>100000</v>
      </c>
      <c r="M79" s="108">
        <f t="shared" si="5"/>
        <v>100000</v>
      </c>
      <c r="O79" s="64"/>
    </row>
    <row r="80" spans="1:15" s="62" customFormat="1" ht="31.5" customHeight="1" x14ac:dyDescent="0.25">
      <c r="A80" s="90">
        <v>40</v>
      </c>
      <c r="B80" s="89" t="s">
        <v>379</v>
      </c>
      <c r="C80" s="61" t="s">
        <v>400</v>
      </c>
      <c r="D80" s="61" t="s">
        <v>400</v>
      </c>
      <c r="E80" s="90" t="s">
        <v>257</v>
      </c>
      <c r="F80" s="90" t="s">
        <v>400</v>
      </c>
      <c r="G80" s="90" t="s">
        <v>190</v>
      </c>
      <c r="H80" s="90">
        <v>38</v>
      </c>
      <c r="I80" s="91">
        <v>5236611.111111111</v>
      </c>
      <c r="J80" s="91">
        <f t="shared" si="4"/>
        <v>198991222.22222221</v>
      </c>
      <c r="K80" s="92">
        <v>0</v>
      </c>
      <c r="L80" s="101">
        <v>50000</v>
      </c>
      <c r="M80" s="108">
        <f t="shared" si="5"/>
        <v>1900000</v>
      </c>
      <c r="O80" s="64"/>
    </row>
    <row r="81" spans="1:15" s="62" customFormat="1" ht="31.5" customHeight="1" x14ac:dyDescent="0.25">
      <c r="A81" s="90">
        <v>41</v>
      </c>
      <c r="B81" s="89" t="s">
        <v>379</v>
      </c>
      <c r="C81" s="61" t="s">
        <v>400</v>
      </c>
      <c r="D81" s="61" t="s">
        <v>400</v>
      </c>
      <c r="E81" s="90" t="s">
        <v>316</v>
      </c>
      <c r="F81" s="90" t="s">
        <v>400</v>
      </c>
      <c r="G81" s="90" t="s">
        <v>190</v>
      </c>
      <c r="H81" s="90">
        <v>8</v>
      </c>
      <c r="I81" s="91">
        <v>5236611.111111111</v>
      </c>
      <c r="J81" s="91">
        <f t="shared" si="4"/>
        <v>41892888.888888888</v>
      </c>
      <c r="K81" s="92">
        <v>0</v>
      </c>
      <c r="L81" s="101">
        <v>50000</v>
      </c>
      <c r="M81" s="108">
        <f t="shared" si="5"/>
        <v>400000</v>
      </c>
      <c r="O81" s="64"/>
    </row>
    <row r="82" spans="1:15" s="62" customFormat="1" ht="31.5" customHeight="1" x14ac:dyDescent="0.25">
      <c r="A82" s="90">
        <v>42</v>
      </c>
      <c r="B82" s="89" t="s">
        <v>380</v>
      </c>
      <c r="C82" s="61" t="s">
        <v>400</v>
      </c>
      <c r="D82" s="61" t="s">
        <v>400</v>
      </c>
      <c r="E82" s="90" t="s">
        <v>316</v>
      </c>
      <c r="F82" s="90" t="s">
        <v>400</v>
      </c>
      <c r="G82" s="90" t="s">
        <v>190</v>
      </c>
      <c r="H82" s="90">
        <v>1</v>
      </c>
      <c r="I82" s="91">
        <v>5236611.111111111</v>
      </c>
      <c r="J82" s="91">
        <f t="shared" si="4"/>
        <v>5236611.111111111</v>
      </c>
      <c r="K82" s="92">
        <v>0</v>
      </c>
      <c r="L82" s="101">
        <v>50000</v>
      </c>
      <c r="M82" s="108">
        <f t="shared" si="5"/>
        <v>50000</v>
      </c>
      <c r="O82" s="64"/>
    </row>
    <row r="83" spans="1:15" s="62" customFormat="1" ht="31.5" customHeight="1" x14ac:dyDescent="0.25">
      <c r="A83" s="90">
        <v>43</v>
      </c>
      <c r="B83" s="89" t="s">
        <v>381</v>
      </c>
      <c r="C83" s="61" t="s">
        <v>400</v>
      </c>
      <c r="D83" s="61" t="s">
        <v>400</v>
      </c>
      <c r="E83" s="90" t="s">
        <v>305</v>
      </c>
      <c r="F83" s="90" t="s">
        <v>400</v>
      </c>
      <c r="G83" s="90" t="s">
        <v>190</v>
      </c>
      <c r="H83" s="90">
        <v>2</v>
      </c>
      <c r="I83" s="91">
        <v>5236611.111111111</v>
      </c>
      <c r="J83" s="91">
        <f t="shared" si="4"/>
        <v>10473222.222222222</v>
      </c>
      <c r="K83" s="92">
        <v>0</v>
      </c>
      <c r="L83" s="101">
        <v>50000</v>
      </c>
      <c r="M83" s="108">
        <f t="shared" si="5"/>
        <v>100000</v>
      </c>
      <c r="O83" s="64"/>
    </row>
    <row r="84" spans="1:15" s="62" customFormat="1" ht="31.5" customHeight="1" x14ac:dyDescent="0.25">
      <c r="A84" s="90">
        <v>44</v>
      </c>
      <c r="B84" s="89" t="s">
        <v>382</v>
      </c>
      <c r="C84" s="61" t="s">
        <v>400</v>
      </c>
      <c r="D84" s="61" t="s">
        <v>400</v>
      </c>
      <c r="E84" s="90" t="s">
        <v>383</v>
      </c>
      <c r="F84" s="90" t="s">
        <v>400</v>
      </c>
      <c r="G84" s="90" t="s">
        <v>190</v>
      </c>
      <c r="H84" s="90">
        <v>1</v>
      </c>
      <c r="I84" s="91">
        <v>600000</v>
      </c>
      <c r="J84" s="91">
        <f t="shared" si="4"/>
        <v>600000</v>
      </c>
      <c r="K84" s="92">
        <v>0</v>
      </c>
      <c r="L84" s="101">
        <v>10000</v>
      </c>
      <c r="M84" s="108">
        <f t="shared" si="5"/>
        <v>10000</v>
      </c>
      <c r="O84" s="64"/>
    </row>
    <row r="85" spans="1:15" s="62" customFormat="1" ht="31.5" customHeight="1" x14ac:dyDescent="0.25">
      <c r="A85" s="90">
        <v>45</v>
      </c>
      <c r="B85" s="89" t="s">
        <v>384</v>
      </c>
      <c r="C85" s="61" t="s">
        <v>400</v>
      </c>
      <c r="D85" s="61" t="s">
        <v>400</v>
      </c>
      <c r="E85" s="90" t="s">
        <v>385</v>
      </c>
      <c r="F85" s="90" t="s">
        <v>400</v>
      </c>
      <c r="G85" s="90" t="s">
        <v>190</v>
      </c>
      <c r="H85" s="90">
        <v>4</v>
      </c>
      <c r="I85" s="91">
        <v>600000</v>
      </c>
      <c r="J85" s="91">
        <f t="shared" si="4"/>
        <v>2400000</v>
      </c>
      <c r="K85" s="92">
        <v>0</v>
      </c>
      <c r="L85" s="101">
        <v>10000</v>
      </c>
      <c r="M85" s="108">
        <f t="shared" si="5"/>
        <v>40000</v>
      </c>
      <c r="O85" s="64"/>
    </row>
    <row r="86" spans="1:15" s="62" customFormat="1" ht="31.5" customHeight="1" x14ac:dyDescent="0.25">
      <c r="A86" s="90">
        <v>46</v>
      </c>
      <c r="B86" s="89" t="s">
        <v>386</v>
      </c>
      <c r="C86" s="61" t="s">
        <v>400</v>
      </c>
      <c r="D86" s="61" t="s">
        <v>400</v>
      </c>
      <c r="E86" s="90" t="s">
        <v>387</v>
      </c>
      <c r="F86" s="90" t="s">
        <v>400</v>
      </c>
      <c r="G86" s="90" t="s">
        <v>190</v>
      </c>
      <c r="H86" s="90">
        <v>6</v>
      </c>
      <c r="I86" s="91">
        <v>2720000</v>
      </c>
      <c r="J86" s="91">
        <f t="shared" si="4"/>
        <v>16320000</v>
      </c>
      <c r="K86" s="92">
        <v>0</v>
      </c>
      <c r="L86" s="101">
        <v>50000</v>
      </c>
      <c r="M86" s="108">
        <f t="shared" si="5"/>
        <v>300000</v>
      </c>
      <c r="O86" s="64"/>
    </row>
    <row r="87" spans="1:15" s="62" customFormat="1" ht="31.5" customHeight="1" x14ac:dyDescent="0.25">
      <c r="A87" s="90">
        <v>47</v>
      </c>
      <c r="B87" s="89" t="s">
        <v>388</v>
      </c>
      <c r="C87" s="61" t="s">
        <v>400</v>
      </c>
      <c r="D87" s="61" t="s">
        <v>400</v>
      </c>
      <c r="E87" s="90" t="s">
        <v>389</v>
      </c>
      <c r="F87" s="90" t="s">
        <v>400</v>
      </c>
      <c r="G87" s="90" t="s">
        <v>190</v>
      </c>
      <c r="H87" s="90">
        <v>4</v>
      </c>
      <c r="I87" s="91">
        <v>2720000</v>
      </c>
      <c r="J87" s="91">
        <f t="shared" si="4"/>
        <v>10880000</v>
      </c>
      <c r="K87" s="92">
        <v>0</v>
      </c>
      <c r="L87" s="101">
        <v>50000</v>
      </c>
      <c r="M87" s="108">
        <f t="shared" si="5"/>
        <v>200000</v>
      </c>
      <c r="O87" s="64"/>
    </row>
    <row r="88" spans="1:15" s="62" customFormat="1" ht="31.5" customHeight="1" x14ac:dyDescent="0.25">
      <c r="A88" s="90">
        <v>48</v>
      </c>
      <c r="B88" s="89" t="s">
        <v>388</v>
      </c>
      <c r="C88" s="61" t="s">
        <v>400</v>
      </c>
      <c r="D88" s="61" t="s">
        <v>400</v>
      </c>
      <c r="E88" s="90" t="s">
        <v>390</v>
      </c>
      <c r="F88" s="90" t="s">
        <v>400</v>
      </c>
      <c r="G88" s="90" t="s">
        <v>190</v>
      </c>
      <c r="H88" s="90">
        <v>1</v>
      </c>
      <c r="I88" s="91">
        <v>2720000</v>
      </c>
      <c r="J88" s="91">
        <f t="shared" si="4"/>
        <v>2720000</v>
      </c>
      <c r="K88" s="92">
        <v>0</v>
      </c>
      <c r="L88" s="101">
        <v>50000</v>
      </c>
      <c r="M88" s="108">
        <f t="shared" si="5"/>
        <v>50000</v>
      </c>
      <c r="O88" s="64"/>
    </row>
    <row r="89" spans="1:15" s="62" customFormat="1" ht="31.5" customHeight="1" x14ac:dyDescent="0.25">
      <c r="A89" s="90">
        <v>49</v>
      </c>
      <c r="B89" s="89" t="s">
        <v>391</v>
      </c>
      <c r="C89" s="61" t="s">
        <v>400</v>
      </c>
      <c r="D89" s="61" t="s">
        <v>400</v>
      </c>
      <c r="E89" s="90" t="s">
        <v>392</v>
      </c>
      <c r="F89" s="90" t="s">
        <v>400</v>
      </c>
      <c r="G89" s="90" t="s">
        <v>190</v>
      </c>
      <c r="H89" s="90">
        <v>2</v>
      </c>
      <c r="I89" s="91">
        <v>1917000</v>
      </c>
      <c r="J89" s="91">
        <f t="shared" si="4"/>
        <v>3834000</v>
      </c>
      <c r="K89" s="92">
        <v>0</v>
      </c>
      <c r="L89" s="101">
        <v>50000</v>
      </c>
      <c r="M89" s="108">
        <f t="shared" si="5"/>
        <v>100000</v>
      </c>
      <c r="O89" s="64"/>
    </row>
    <row r="90" spans="1:15" s="62" customFormat="1" ht="31.5" customHeight="1" x14ac:dyDescent="0.25">
      <c r="A90" s="90">
        <v>50</v>
      </c>
      <c r="B90" s="89" t="s">
        <v>393</v>
      </c>
      <c r="C90" s="61" t="s">
        <v>400</v>
      </c>
      <c r="D90" s="61" t="s">
        <v>400</v>
      </c>
      <c r="E90" s="90" t="s">
        <v>394</v>
      </c>
      <c r="F90" s="90" t="s">
        <v>400</v>
      </c>
      <c r="G90" s="90" t="s">
        <v>190</v>
      </c>
      <c r="H90" s="90">
        <v>1</v>
      </c>
      <c r="I90" s="91">
        <v>4081000</v>
      </c>
      <c r="J90" s="91">
        <f t="shared" si="4"/>
        <v>4081000</v>
      </c>
      <c r="K90" s="92">
        <v>0</v>
      </c>
      <c r="L90" s="101">
        <v>120000</v>
      </c>
      <c r="M90" s="108">
        <f t="shared" si="5"/>
        <v>120000</v>
      </c>
      <c r="O90" s="64"/>
    </row>
    <row r="91" spans="1:15" s="62" customFormat="1" ht="31.5" customHeight="1" x14ac:dyDescent="0.25">
      <c r="A91" s="90">
        <v>51</v>
      </c>
      <c r="B91" s="89" t="s">
        <v>378</v>
      </c>
      <c r="C91" s="61" t="s">
        <v>400</v>
      </c>
      <c r="D91" s="61" t="s">
        <v>400</v>
      </c>
      <c r="E91" s="90" t="s">
        <v>395</v>
      </c>
      <c r="F91" s="90" t="s">
        <v>400</v>
      </c>
      <c r="G91" s="90" t="s">
        <v>190</v>
      </c>
      <c r="H91" s="90">
        <v>1</v>
      </c>
      <c r="I91" s="91">
        <v>4081000</v>
      </c>
      <c r="J91" s="91">
        <f t="shared" si="4"/>
        <v>4081000</v>
      </c>
      <c r="K91" s="92">
        <v>0</v>
      </c>
      <c r="L91" s="101">
        <v>100000</v>
      </c>
      <c r="M91" s="108">
        <f t="shared" si="5"/>
        <v>100000</v>
      </c>
      <c r="O91" s="64"/>
    </row>
    <row r="92" spans="1:15" s="62" customFormat="1" ht="31.5" customHeight="1" x14ac:dyDescent="0.25">
      <c r="A92" s="90">
        <v>52</v>
      </c>
      <c r="B92" s="89" t="s">
        <v>396</v>
      </c>
      <c r="C92" s="61" t="s">
        <v>400</v>
      </c>
      <c r="D92" s="61" t="s">
        <v>400</v>
      </c>
      <c r="E92" s="90" t="s">
        <v>257</v>
      </c>
      <c r="F92" s="90" t="s">
        <v>400</v>
      </c>
      <c r="G92" s="90" t="s">
        <v>190</v>
      </c>
      <c r="H92" s="90">
        <v>1</v>
      </c>
      <c r="I92" s="91">
        <v>4081000</v>
      </c>
      <c r="J92" s="91">
        <f t="shared" si="4"/>
        <v>4081000</v>
      </c>
      <c r="K92" s="92">
        <v>0</v>
      </c>
      <c r="L92" s="101">
        <v>150000</v>
      </c>
      <c r="M92" s="108">
        <f t="shared" si="5"/>
        <v>150000</v>
      </c>
      <c r="O92" s="64"/>
    </row>
    <row r="93" spans="1:15" s="62" customFormat="1" ht="31.5" customHeight="1" x14ac:dyDescent="0.25">
      <c r="A93" s="90">
        <v>53</v>
      </c>
      <c r="B93" s="89" t="s">
        <v>397</v>
      </c>
      <c r="C93" s="61" t="s">
        <v>400</v>
      </c>
      <c r="D93" s="61" t="s">
        <v>400</v>
      </c>
      <c r="E93" s="90" t="s">
        <v>398</v>
      </c>
      <c r="F93" s="90" t="s">
        <v>400</v>
      </c>
      <c r="G93" s="90" t="s">
        <v>190</v>
      </c>
      <c r="H93" s="90">
        <v>1</v>
      </c>
      <c r="I93" s="91">
        <v>1500000</v>
      </c>
      <c r="J93" s="91">
        <f t="shared" si="4"/>
        <v>1500000</v>
      </c>
      <c r="K93" s="92">
        <v>0</v>
      </c>
      <c r="L93" s="101">
        <v>80000</v>
      </c>
      <c r="M93" s="108">
        <f t="shared" si="5"/>
        <v>80000</v>
      </c>
      <c r="O93" s="64"/>
    </row>
    <row r="94" spans="1:15" s="62" customFormat="1" ht="31.5" customHeight="1" x14ac:dyDescent="0.25">
      <c r="A94" s="90">
        <v>54</v>
      </c>
      <c r="B94" s="89" t="s">
        <v>399</v>
      </c>
      <c r="C94" s="61" t="s">
        <v>400</v>
      </c>
      <c r="D94" s="61" t="s">
        <v>400</v>
      </c>
      <c r="E94" s="90" t="s">
        <v>395</v>
      </c>
      <c r="F94" s="90" t="s">
        <v>400</v>
      </c>
      <c r="G94" s="90" t="s">
        <v>190</v>
      </c>
      <c r="H94" s="90">
        <v>1</v>
      </c>
      <c r="I94" s="91">
        <v>7700000</v>
      </c>
      <c r="J94" s="91">
        <f t="shared" si="4"/>
        <v>7700000</v>
      </c>
      <c r="K94" s="92">
        <v>0</v>
      </c>
      <c r="L94" s="101">
        <v>500000</v>
      </c>
      <c r="M94" s="108">
        <f t="shared" si="5"/>
        <v>500000</v>
      </c>
      <c r="O94" s="64"/>
    </row>
    <row r="95" spans="1:15" s="62" customFormat="1" ht="31.5" customHeight="1" x14ac:dyDescent="0.25">
      <c r="A95" s="90">
        <v>55</v>
      </c>
      <c r="B95" s="89" t="s">
        <v>370</v>
      </c>
      <c r="C95" s="61" t="s">
        <v>400</v>
      </c>
      <c r="D95" s="61" t="s">
        <v>400</v>
      </c>
      <c r="E95" s="90" t="s">
        <v>371</v>
      </c>
      <c r="F95" s="90" t="s">
        <v>400</v>
      </c>
      <c r="G95" s="90" t="s">
        <v>190</v>
      </c>
      <c r="H95" s="90">
        <v>32</v>
      </c>
      <c r="I95" s="91">
        <v>648000</v>
      </c>
      <c r="J95" s="91">
        <f t="shared" si="4"/>
        <v>20736000</v>
      </c>
      <c r="K95" s="92">
        <v>0</v>
      </c>
      <c r="L95" s="101">
        <v>50000</v>
      </c>
      <c r="M95" s="108">
        <f t="shared" si="5"/>
        <v>1600000</v>
      </c>
      <c r="O95" s="64"/>
    </row>
    <row r="96" spans="1:15" s="62" customFormat="1" ht="31.5" customHeight="1" x14ac:dyDescent="0.25">
      <c r="A96" s="90">
        <v>56</v>
      </c>
      <c r="B96" s="89" t="s">
        <v>747</v>
      </c>
      <c r="C96" s="61" t="s">
        <v>400</v>
      </c>
      <c r="D96" s="61" t="s">
        <v>400</v>
      </c>
      <c r="E96" s="90" t="s">
        <v>400</v>
      </c>
      <c r="F96" s="90" t="s">
        <v>400</v>
      </c>
      <c r="G96" s="90" t="s">
        <v>190</v>
      </c>
      <c r="H96" s="90">
        <v>3</v>
      </c>
      <c r="I96" s="91"/>
      <c r="J96" s="91">
        <f t="shared" si="4"/>
        <v>0</v>
      </c>
      <c r="K96" s="92">
        <v>0</v>
      </c>
      <c r="L96" s="101">
        <v>10000</v>
      </c>
      <c r="M96" s="108">
        <f t="shared" si="5"/>
        <v>30000</v>
      </c>
      <c r="O96" s="64"/>
    </row>
    <row r="97" spans="1:15" s="68" customFormat="1" ht="31.5" customHeight="1" x14ac:dyDescent="0.2">
      <c r="A97" s="96" t="s">
        <v>779</v>
      </c>
      <c r="B97" s="113" t="s">
        <v>780</v>
      </c>
      <c r="C97" s="77"/>
      <c r="D97" s="77"/>
      <c r="E97" s="96"/>
      <c r="F97" s="96"/>
      <c r="G97" s="96"/>
      <c r="H97" s="97">
        <f>SUM(H98:H193)</f>
        <v>151222</v>
      </c>
      <c r="I97" s="97">
        <f t="shared" ref="I97:K97" si="6">SUM(I98:I193)</f>
        <v>427050.21</v>
      </c>
      <c r="J97" s="97">
        <f t="shared" si="6"/>
        <v>52274756.100000001</v>
      </c>
      <c r="K97" s="97">
        <f t="shared" si="6"/>
        <v>0</v>
      </c>
      <c r="L97" s="97"/>
      <c r="M97" s="97">
        <f>SUM(M98:M193)</f>
        <v>14051970</v>
      </c>
      <c r="O97" s="114">
        <v>14051970</v>
      </c>
    </row>
    <row r="98" spans="1:15" s="68" customFormat="1" ht="31.5" customHeight="1" x14ac:dyDescent="0.2">
      <c r="A98" s="96"/>
      <c r="B98" s="113" t="s">
        <v>782</v>
      </c>
      <c r="C98" s="77"/>
      <c r="D98" s="77"/>
      <c r="E98" s="96"/>
      <c r="F98" s="96"/>
      <c r="G98" s="96"/>
      <c r="H98" s="96"/>
      <c r="I98" s="97"/>
      <c r="J98" s="97"/>
      <c r="K98" s="98"/>
      <c r="L98" s="101"/>
      <c r="M98" s="108"/>
      <c r="O98" s="114"/>
    </row>
    <row r="99" spans="1:15" s="62" customFormat="1" ht="31.5" customHeight="1" x14ac:dyDescent="0.25">
      <c r="A99" s="90">
        <v>1</v>
      </c>
      <c r="B99" s="89" t="s">
        <v>347</v>
      </c>
      <c r="C99" s="61"/>
      <c r="D99" s="61"/>
      <c r="E99" s="90"/>
      <c r="F99" s="90"/>
      <c r="G99" s="90" t="s">
        <v>101</v>
      </c>
      <c r="H99" s="90">
        <v>10</v>
      </c>
      <c r="I99" s="91"/>
      <c r="J99" s="91"/>
      <c r="K99" s="92"/>
      <c r="L99" s="101">
        <v>10000</v>
      </c>
      <c r="M99" s="108">
        <f t="shared" si="5"/>
        <v>100000</v>
      </c>
      <c r="O99" s="64"/>
    </row>
    <row r="100" spans="1:15" s="62" customFormat="1" ht="31.5" customHeight="1" x14ac:dyDescent="0.25">
      <c r="A100" s="90">
        <v>2</v>
      </c>
      <c r="B100" s="89" t="s">
        <v>348</v>
      </c>
      <c r="C100" s="61"/>
      <c r="D100" s="61"/>
      <c r="E100" s="90"/>
      <c r="F100" s="90"/>
      <c r="G100" s="90" t="s">
        <v>101</v>
      </c>
      <c r="H100" s="90">
        <v>5</v>
      </c>
      <c r="I100" s="91"/>
      <c r="J100" s="91"/>
      <c r="K100" s="92"/>
      <c r="L100" s="101">
        <v>10000</v>
      </c>
      <c r="M100" s="108">
        <f t="shared" si="5"/>
        <v>50000</v>
      </c>
      <c r="O100" s="64"/>
    </row>
    <row r="101" spans="1:15" s="62" customFormat="1" ht="31.5" customHeight="1" x14ac:dyDescent="0.25">
      <c r="A101" s="90">
        <v>3</v>
      </c>
      <c r="B101" s="89" t="s">
        <v>349</v>
      </c>
      <c r="C101" s="61"/>
      <c r="D101" s="61"/>
      <c r="E101" s="90"/>
      <c r="F101" s="90"/>
      <c r="G101" s="90" t="s">
        <v>101</v>
      </c>
      <c r="H101" s="90">
        <v>5</v>
      </c>
      <c r="I101" s="91"/>
      <c r="J101" s="91"/>
      <c r="K101" s="92"/>
      <c r="L101" s="101">
        <v>10000</v>
      </c>
      <c r="M101" s="108">
        <f t="shared" si="5"/>
        <v>50000</v>
      </c>
      <c r="O101" s="64"/>
    </row>
    <row r="102" spans="1:15" s="62" customFormat="1" ht="31.5" customHeight="1" x14ac:dyDescent="0.25">
      <c r="A102" s="90">
        <v>4</v>
      </c>
      <c r="B102" s="89" t="s">
        <v>350</v>
      </c>
      <c r="C102" s="61"/>
      <c r="D102" s="61"/>
      <c r="E102" s="90"/>
      <c r="F102" s="90"/>
      <c r="G102" s="90" t="s">
        <v>101</v>
      </c>
      <c r="H102" s="90">
        <v>11</v>
      </c>
      <c r="I102" s="91"/>
      <c r="J102" s="91"/>
      <c r="K102" s="92"/>
      <c r="L102" s="101">
        <v>10000</v>
      </c>
      <c r="M102" s="108">
        <f t="shared" si="5"/>
        <v>110000</v>
      </c>
      <c r="O102" s="64"/>
    </row>
    <row r="103" spans="1:15" s="62" customFormat="1" ht="31.5" customHeight="1" x14ac:dyDescent="0.25">
      <c r="A103" s="90">
        <v>5</v>
      </c>
      <c r="B103" s="89" t="s">
        <v>351</v>
      </c>
      <c r="C103" s="61"/>
      <c r="D103" s="61"/>
      <c r="E103" s="90"/>
      <c r="F103" s="90"/>
      <c r="G103" s="90" t="s">
        <v>101</v>
      </c>
      <c r="H103" s="90">
        <v>2</v>
      </c>
      <c r="I103" s="91"/>
      <c r="J103" s="91"/>
      <c r="K103" s="92"/>
      <c r="L103" s="101">
        <v>10000</v>
      </c>
      <c r="M103" s="108">
        <f t="shared" si="5"/>
        <v>20000</v>
      </c>
      <c r="O103" s="64"/>
    </row>
    <row r="104" spans="1:15" s="62" customFormat="1" ht="31.5" customHeight="1" x14ac:dyDescent="0.25">
      <c r="A104" s="90">
        <v>6</v>
      </c>
      <c r="B104" s="89" t="s">
        <v>352</v>
      </c>
      <c r="C104" s="61"/>
      <c r="D104" s="61"/>
      <c r="E104" s="90"/>
      <c r="F104" s="90"/>
      <c r="G104" s="90" t="s">
        <v>101</v>
      </c>
      <c r="H104" s="90">
        <v>11</v>
      </c>
      <c r="I104" s="91"/>
      <c r="J104" s="91"/>
      <c r="K104" s="92"/>
      <c r="L104" s="101">
        <v>70000</v>
      </c>
      <c r="M104" s="108">
        <f t="shared" si="5"/>
        <v>770000</v>
      </c>
      <c r="O104" s="64"/>
    </row>
    <row r="105" spans="1:15" s="62" customFormat="1" ht="31.5" customHeight="1" x14ac:dyDescent="0.25">
      <c r="A105" s="90">
        <v>7</v>
      </c>
      <c r="B105" s="89" t="s">
        <v>353</v>
      </c>
      <c r="C105" s="61"/>
      <c r="D105" s="61"/>
      <c r="E105" s="90"/>
      <c r="F105" s="90"/>
      <c r="G105" s="90" t="s">
        <v>101</v>
      </c>
      <c r="H105" s="90">
        <v>2</v>
      </c>
      <c r="I105" s="91"/>
      <c r="J105" s="91"/>
      <c r="K105" s="92"/>
      <c r="L105" s="101">
        <v>75000</v>
      </c>
      <c r="M105" s="108">
        <f t="shared" si="5"/>
        <v>150000</v>
      </c>
      <c r="O105" s="64"/>
    </row>
    <row r="106" spans="1:15" s="68" customFormat="1" ht="31.5" customHeight="1" x14ac:dyDescent="0.2">
      <c r="A106" s="96"/>
      <c r="B106" s="113" t="s">
        <v>354</v>
      </c>
      <c r="C106" s="77"/>
      <c r="D106" s="77"/>
      <c r="E106" s="96"/>
      <c r="F106" s="96"/>
      <c r="G106" s="96"/>
      <c r="H106" s="96"/>
      <c r="I106" s="97"/>
      <c r="J106" s="97"/>
      <c r="K106" s="98"/>
      <c r="L106" s="101"/>
      <c r="M106" s="108"/>
      <c r="O106" s="114"/>
    </row>
    <row r="107" spans="1:15" s="62" customFormat="1" ht="31.5" customHeight="1" x14ac:dyDescent="0.25">
      <c r="A107" s="90">
        <v>1</v>
      </c>
      <c r="B107" s="89" t="s">
        <v>347</v>
      </c>
      <c r="C107" s="61"/>
      <c r="D107" s="61"/>
      <c r="E107" s="90"/>
      <c r="F107" s="90"/>
      <c r="G107" s="90" t="s">
        <v>101</v>
      </c>
      <c r="H107" s="90">
        <v>55</v>
      </c>
      <c r="I107" s="91"/>
      <c r="J107" s="91"/>
      <c r="K107" s="92"/>
      <c r="L107" s="101">
        <v>10000</v>
      </c>
      <c r="M107" s="108">
        <f t="shared" si="5"/>
        <v>550000</v>
      </c>
      <c r="O107" s="64"/>
    </row>
    <row r="108" spans="1:15" s="62" customFormat="1" ht="31.5" customHeight="1" x14ac:dyDescent="0.25">
      <c r="A108" s="90">
        <v>2</v>
      </c>
      <c r="B108" s="89" t="s">
        <v>348</v>
      </c>
      <c r="C108" s="61"/>
      <c r="D108" s="61"/>
      <c r="E108" s="90"/>
      <c r="F108" s="90"/>
      <c r="G108" s="90" t="s">
        <v>101</v>
      </c>
      <c r="H108" s="90">
        <v>22</v>
      </c>
      <c r="I108" s="91"/>
      <c r="J108" s="91"/>
      <c r="K108" s="92"/>
      <c r="L108" s="101">
        <v>10000</v>
      </c>
      <c r="M108" s="108">
        <f t="shared" si="5"/>
        <v>220000</v>
      </c>
      <c r="O108" s="64"/>
    </row>
    <row r="109" spans="1:15" s="62" customFormat="1" ht="31.5" customHeight="1" x14ac:dyDescent="0.25">
      <c r="A109" s="90">
        <v>3</v>
      </c>
      <c r="B109" s="89" t="s">
        <v>350</v>
      </c>
      <c r="C109" s="61"/>
      <c r="D109" s="61"/>
      <c r="E109" s="90"/>
      <c r="F109" s="90"/>
      <c r="G109" s="90" t="s">
        <v>101</v>
      </c>
      <c r="H109" s="90">
        <v>18</v>
      </c>
      <c r="I109" s="91"/>
      <c r="J109" s="91"/>
      <c r="K109" s="92"/>
      <c r="L109" s="101">
        <v>10000</v>
      </c>
      <c r="M109" s="108">
        <f t="shared" si="5"/>
        <v>180000</v>
      </c>
      <c r="O109" s="64"/>
    </row>
    <row r="110" spans="1:15" s="62" customFormat="1" ht="31.5" customHeight="1" x14ac:dyDescent="0.25">
      <c r="A110" s="90">
        <v>4</v>
      </c>
      <c r="B110" s="89" t="s">
        <v>352</v>
      </c>
      <c r="C110" s="61"/>
      <c r="D110" s="61"/>
      <c r="E110" s="90"/>
      <c r="F110" s="90"/>
      <c r="G110" s="90" t="s">
        <v>101</v>
      </c>
      <c r="H110" s="90">
        <v>18</v>
      </c>
      <c r="I110" s="91"/>
      <c r="J110" s="91"/>
      <c r="K110" s="92"/>
      <c r="L110" s="101">
        <v>70000</v>
      </c>
      <c r="M110" s="108">
        <f t="shared" si="5"/>
        <v>1260000</v>
      </c>
      <c r="O110" s="64"/>
    </row>
    <row r="111" spans="1:15" s="68" customFormat="1" ht="31.5" customHeight="1" x14ac:dyDescent="0.2">
      <c r="A111" s="96"/>
      <c r="B111" s="113" t="s">
        <v>783</v>
      </c>
      <c r="C111" s="77"/>
      <c r="D111" s="77"/>
      <c r="E111" s="96"/>
      <c r="F111" s="96"/>
      <c r="G111" s="96"/>
      <c r="H111" s="96"/>
      <c r="I111" s="97"/>
      <c r="J111" s="97"/>
      <c r="K111" s="98"/>
      <c r="L111" s="101"/>
      <c r="M111" s="108"/>
      <c r="O111" s="114"/>
    </row>
    <row r="112" spans="1:15" s="68" customFormat="1" ht="31.5" customHeight="1" x14ac:dyDescent="0.2">
      <c r="A112" s="90">
        <v>1</v>
      </c>
      <c r="B112" s="89" t="s">
        <v>413</v>
      </c>
      <c r="C112" s="77"/>
      <c r="D112" s="77"/>
      <c r="E112" s="96"/>
      <c r="F112" s="96"/>
      <c r="G112" s="90" t="s">
        <v>414</v>
      </c>
      <c r="H112" s="90">
        <v>1000</v>
      </c>
      <c r="I112" s="91">
        <v>400</v>
      </c>
      <c r="J112" s="91">
        <f>I112*H112</f>
        <v>400000</v>
      </c>
      <c r="K112" s="98"/>
      <c r="L112" s="101">
        <v>35</v>
      </c>
      <c r="M112" s="108">
        <f t="shared" si="5"/>
        <v>35000</v>
      </c>
      <c r="O112" s="114"/>
    </row>
    <row r="113" spans="1:15" s="68" customFormat="1" ht="31.5" customHeight="1" x14ac:dyDescent="0.2">
      <c r="A113" s="90">
        <v>2</v>
      </c>
      <c r="B113" s="89" t="s">
        <v>413</v>
      </c>
      <c r="C113" s="77"/>
      <c r="D113" s="77"/>
      <c r="E113" s="96"/>
      <c r="F113" s="96"/>
      <c r="G113" s="90" t="s">
        <v>414</v>
      </c>
      <c r="H113" s="90">
        <v>517</v>
      </c>
      <c r="I113" s="91">
        <v>450</v>
      </c>
      <c r="J113" s="91">
        <f t="shared" ref="J113:J176" si="7">I113*H113</f>
        <v>232650</v>
      </c>
      <c r="K113" s="98"/>
      <c r="L113" s="101">
        <v>35</v>
      </c>
      <c r="M113" s="108">
        <f t="shared" si="5"/>
        <v>18095</v>
      </c>
      <c r="O113" s="114"/>
    </row>
    <row r="114" spans="1:15" s="68" customFormat="1" ht="31.5" customHeight="1" x14ac:dyDescent="0.2">
      <c r="A114" s="90">
        <v>3</v>
      </c>
      <c r="B114" s="89" t="s">
        <v>415</v>
      </c>
      <c r="C114" s="77"/>
      <c r="D114" s="77"/>
      <c r="E114" s="96"/>
      <c r="F114" s="96"/>
      <c r="G114" s="90" t="s">
        <v>414</v>
      </c>
      <c r="H114" s="90">
        <v>555</v>
      </c>
      <c r="I114" s="91">
        <v>450</v>
      </c>
      <c r="J114" s="91">
        <f t="shared" si="7"/>
        <v>249750</v>
      </c>
      <c r="K114" s="98"/>
      <c r="L114" s="101">
        <v>35</v>
      </c>
      <c r="M114" s="108">
        <f t="shared" si="5"/>
        <v>19425</v>
      </c>
      <c r="O114" s="114"/>
    </row>
    <row r="115" spans="1:15" s="68" customFormat="1" ht="31.5" customHeight="1" x14ac:dyDescent="0.2">
      <c r="A115" s="90">
        <v>4</v>
      </c>
      <c r="B115" s="89" t="s">
        <v>416</v>
      </c>
      <c r="C115" s="77"/>
      <c r="D115" s="77"/>
      <c r="E115" s="96"/>
      <c r="F115" s="96"/>
      <c r="G115" s="90" t="s">
        <v>414</v>
      </c>
      <c r="H115" s="90">
        <v>500</v>
      </c>
      <c r="I115" s="91">
        <v>138</v>
      </c>
      <c r="J115" s="91">
        <f t="shared" si="7"/>
        <v>69000</v>
      </c>
      <c r="K115" s="98"/>
      <c r="L115" s="101">
        <v>35</v>
      </c>
      <c r="M115" s="108">
        <f t="shared" si="5"/>
        <v>17500</v>
      </c>
      <c r="O115" s="114"/>
    </row>
    <row r="116" spans="1:15" s="68" customFormat="1" ht="31.5" customHeight="1" x14ac:dyDescent="0.2">
      <c r="A116" s="90">
        <v>5</v>
      </c>
      <c r="B116" s="89" t="s">
        <v>417</v>
      </c>
      <c r="C116" s="77"/>
      <c r="D116" s="77"/>
      <c r="E116" s="96"/>
      <c r="F116" s="96"/>
      <c r="G116" s="90" t="s">
        <v>414</v>
      </c>
      <c r="H116" s="90">
        <v>300</v>
      </c>
      <c r="I116" s="91">
        <v>250</v>
      </c>
      <c r="J116" s="91">
        <f t="shared" si="7"/>
        <v>75000</v>
      </c>
      <c r="K116" s="98"/>
      <c r="L116" s="101">
        <v>35</v>
      </c>
      <c r="M116" s="108">
        <f t="shared" si="5"/>
        <v>10500</v>
      </c>
      <c r="O116" s="114"/>
    </row>
    <row r="117" spans="1:15" s="68" customFormat="1" ht="31.5" customHeight="1" x14ac:dyDescent="0.2">
      <c r="A117" s="90">
        <v>6</v>
      </c>
      <c r="B117" s="89" t="s">
        <v>418</v>
      </c>
      <c r="C117" s="77"/>
      <c r="D117" s="77"/>
      <c r="E117" s="96"/>
      <c r="F117" s="96"/>
      <c r="G117" s="90" t="s">
        <v>414</v>
      </c>
      <c r="H117" s="90">
        <v>1820</v>
      </c>
      <c r="I117" s="91">
        <v>350</v>
      </c>
      <c r="J117" s="91">
        <f t="shared" si="7"/>
        <v>637000</v>
      </c>
      <c r="K117" s="98"/>
      <c r="L117" s="101">
        <v>35</v>
      </c>
      <c r="M117" s="108">
        <f t="shared" si="5"/>
        <v>63700</v>
      </c>
      <c r="O117" s="114"/>
    </row>
    <row r="118" spans="1:15" s="68" customFormat="1" ht="31.5" customHeight="1" x14ac:dyDescent="0.2">
      <c r="A118" s="90">
        <v>7</v>
      </c>
      <c r="B118" s="89" t="s">
        <v>419</v>
      </c>
      <c r="C118" s="77"/>
      <c r="D118" s="77"/>
      <c r="E118" s="96"/>
      <c r="F118" s="96"/>
      <c r="G118" s="90" t="s">
        <v>414</v>
      </c>
      <c r="H118" s="90">
        <v>6770</v>
      </c>
      <c r="I118" s="91">
        <v>500</v>
      </c>
      <c r="J118" s="91">
        <f t="shared" si="7"/>
        <v>3385000</v>
      </c>
      <c r="K118" s="98"/>
      <c r="L118" s="101">
        <v>35</v>
      </c>
      <c r="M118" s="108">
        <f t="shared" si="5"/>
        <v>236950</v>
      </c>
      <c r="O118" s="114"/>
    </row>
    <row r="119" spans="1:15" s="68" customFormat="1" ht="31.5" customHeight="1" x14ac:dyDescent="0.2">
      <c r="A119" s="90">
        <v>8</v>
      </c>
      <c r="B119" s="89" t="s">
        <v>420</v>
      </c>
      <c r="C119" s="77"/>
      <c r="D119" s="77"/>
      <c r="E119" s="96"/>
      <c r="F119" s="96"/>
      <c r="G119" s="90" t="s">
        <v>483</v>
      </c>
      <c r="H119" s="90">
        <v>800</v>
      </c>
      <c r="I119" s="91">
        <v>1950</v>
      </c>
      <c r="J119" s="91">
        <f t="shared" si="7"/>
        <v>1560000</v>
      </c>
      <c r="K119" s="98"/>
      <c r="L119" s="101">
        <v>1500</v>
      </c>
      <c r="M119" s="108">
        <f t="shared" si="5"/>
        <v>1200000</v>
      </c>
      <c r="O119" s="114"/>
    </row>
    <row r="120" spans="1:15" s="68" customFormat="1" ht="31.5" customHeight="1" x14ac:dyDescent="0.2">
      <c r="A120" s="90">
        <v>9</v>
      </c>
      <c r="B120" s="89" t="s">
        <v>421</v>
      </c>
      <c r="C120" s="77"/>
      <c r="D120" s="77"/>
      <c r="E120" s="96"/>
      <c r="F120" s="96"/>
      <c r="G120" s="90" t="s">
        <v>483</v>
      </c>
      <c r="H120" s="90">
        <v>400</v>
      </c>
      <c r="I120" s="91">
        <v>2000</v>
      </c>
      <c r="J120" s="91">
        <f t="shared" si="7"/>
        <v>800000</v>
      </c>
      <c r="K120" s="98"/>
      <c r="L120" s="101">
        <v>1500</v>
      </c>
      <c r="M120" s="108">
        <f t="shared" si="5"/>
        <v>600000</v>
      </c>
      <c r="O120" s="114"/>
    </row>
    <row r="121" spans="1:15" s="68" customFormat="1" ht="31.5" customHeight="1" x14ac:dyDescent="0.2">
      <c r="A121" s="90">
        <v>10</v>
      </c>
      <c r="B121" s="89" t="s">
        <v>421</v>
      </c>
      <c r="C121" s="77"/>
      <c r="D121" s="77"/>
      <c r="E121" s="96"/>
      <c r="F121" s="96"/>
      <c r="G121" s="90" t="s">
        <v>483</v>
      </c>
      <c r="H121" s="90">
        <v>1100</v>
      </c>
      <c r="I121" s="91">
        <v>2100</v>
      </c>
      <c r="J121" s="91">
        <f t="shared" si="7"/>
        <v>2310000</v>
      </c>
      <c r="K121" s="98"/>
      <c r="L121" s="101">
        <v>1500</v>
      </c>
      <c r="M121" s="108">
        <f t="shared" si="5"/>
        <v>1650000</v>
      </c>
      <c r="O121" s="114"/>
    </row>
    <row r="122" spans="1:15" s="68" customFormat="1" ht="31.5" customHeight="1" x14ac:dyDescent="0.2">
      <c r="A122" s="90">
        <v>11</v>
      </c>
      <c r="B122" s="89" t="s">
        <v>421</v>
      </c>
      <c r="C122" s="77"/>
      <c r="D122" s="77"/>
      <c r="E122" s="96"/>
      <c r="F122" s="96"/>
      <c r="G122" s="90" t="s">
        <v>483</v>
      </c>
      <c r="H122" s="90">
        <v>300</v>
      </c>
      <c r="I122" s="91">
        <v>2300</v>
      </c>
      <c r="J122" s="91">
        <f t="shared" si="7"/>
        <v>690000</v>
      </c>
      <c r="K122" s="98"/>
      <c r="L122" s="101">
        <v>1500</v>
      </c>
      <c r="M122" s="108">
        <f t="shared" si="5"/>
        <v>450000</v>
      </c>
      <c r="O122" s="114"/>
    </row>
    <row r="123" spans="1:15" s="68" customFormat="1" ht="31.5" customHeight="1" x14ac:dyDescent="0.2">
      <c r="A123" s="90">
        <v>12</v>
      </c>
      <c r="B123" s="89" t="s">
        <v>422</v>
      </c>
      <c r="C123" s="77"/>
      <c r="D123" s="77"/>
      <c r="E123" s="96"/>
      <c r="F123" s="96"/>
      <c r="G123" s="90" t="s">
        <v>483</v>
      </c>
      <c r="H123" s="90">
        <v>700</v>
      </c>
      <c r="I123" s="91">
        <v>2085.8000000000002</v>
      </c>
      <c r="J123" s="91">
        <f t="shared" si="7"/>
        <v>1460060.0000000002</v>
      </c>
      <c r="K123" s="98"/>
      <c r="L123" s="101">
        <v>1500</v>
      </c>
      <c r="M123" s="108">
        <f t="shared" si="5"/>
        <v>1050000</v>
      </c>
      <c r="O123" s="114"/>
    </row>
    <row r="124" spans="1:15" s="68" customFormat="1" ht="31.5" customHeight="1" x14ac:dyDescent="0.2">
      <c r="A124" s="90">
        <v>13</v>
      </c>
      <c r="B124" s="89" t="s">
        <v>423</v>
      </c>
      <c r="C124" s="77"/>
      <c r="D124" s="77"/>
      <c r="E124" s="96"/>
      <c r="F124" s="96"/>
      <c r="G124" s="90" t="s">
        <v>414</v>
      </c>
      <c r="H124" s="90">
        <v>1300</v>
      </c>
      <c r="I124" s="91">
        <v>55</v>
      </c>
      <c r="J124" s="91">
        <f t="shared" si="7"/>
        <v>71500</v>
      </c>
      <c r="K124" s="98"/>
      <c r="L124" s="101">
        <v>35</v>
      </c>
      <c r="M124" s="108">
        <f t="shared" si="5"/>
        <v>45500</v>
      </c>
      <c r="O124" s="114"/>
    </row>
    <row r="125" spans="1:15" s="68" customFormat="1" ht="31.5" customHeight="1" x14ac:dyDescent="0.2">
      <c r="A125" s="90">
        <v>14</v>
      </c>
      <c r="B125" s="89" t="s">
        <v>424</v>
      </c>
      <c r="C125" s="77"/>
      <c r="D125" s="77"/>
      <c r="E125" s="96"/>
      <c r="F125" s="96"/>
      <c r="G125" s="90" t="s">
        <v>483</v>
      </c>
      <c r="H125" s="90">
        <v>5</v>
      </c>
      <c r="I125" s="91">
        <v>30000</v>
      </c>
      <c r="J125" s="91">
        <f t="shared" si="7"/>
        <v>150000</v>
      </c>
      <c r="K125" s="98"/>
      <c r="L125" s="101">
        <v>1500</v>
      </c>
      <c r="M125" s="108">
        <f t="shared" si="5"/>
        <v>7500</v>
      </c>
      <c r="O125" s="114"/>
    </row>
    <row r="126" spans="1:15" s="68" customFormat="1" ht="31.5" customHeight="1" x14ac:dyDescent="0.2">
      <c r="A126" s="90">
        <v>15</v>
      </c>
      <c r="B126" s="89" t="s">
        <v>425</v>
      </c>
      <c r="C126" s="77"/>
      <c r="D126" s="77"/>
      <c r="E126" s="96"/>
      <c r="F126" s="96"/>
      <c r="G126" s="90" t="s">
        <v>414</v>
      </c>
      <c r="H126" s="90">
        <v>1450</v>
      </c>
      <c r="I126" s="91">
        <v>144</v>
      </c>
      <c r="J126" s="91">
        <f t="shared" si="7"/>
        <v>208800</v>
      </c>
      <c r="K126" s="98"/>
      <c r="L126" s="101">
        <v>35</v>
      </c>
      <c r="M126" s="108">
        <f t="shared" si="5"/>
        <v>50750</v>
      </c>
      <c r="O126" s="114"/>
    </row>
    <row r="127" spans="1:15" s="68" customFormat="1" ht="31.5" customHeight="1" x14ac:dyDescent="0.2">
      <c r="A127" s="90">
        <v>16</v>
      </c>
      <c r="B127" s="89" t="s">
        <v>425</v>
      </c>
      <c r="C127" s="77"/>
      <c r="D127" s="77"/>
      <c r="E127" s="96"/>
      <c r="F127" s="96"/>
      <c r="G127" s="90" t="s">
        <v>414</v>
      </c>
      <c r="H127" s="90">
        <v>1000</v>
      </c>
      <c r="I127" s="91">
        <v>314</v>
      </c>
      <c r="J127" s="91">
        <f t="shared" si="7"/>
        <v>314000</v>
      </c>
      <c r="K127" s="98"/>
      <c r="L127" s="101">
        <v>35</v>
      </c>
      <c r="M127" s="108">
        <f t="shared" si="5"/>
        <v>35000</v>
      </c>
      <c r="O127" s="114"/>
    </row>
    <row r="128" spans="1:15" s="68" customFormat="1" ht="31.5" customHeight="1" x14ac:dyDescent="0.2">
      <c r="A128" s="90">
        <v>17</v>
      </c>
      <c r="B128" s="89" t="s">
        <v>426</v>
      </c>
      <c r="C128" s="77"/>
      <c r="D128" s="77"/>
      <c r="E128" s="96"/>
      <c r="F128" s="96"/>
      <c r="G128" s="90" t="s">
        <v>414</v>
      </c>
      <c r="H128" s="90">
        <v>2100</v>
      </c>
      <c r="I128" s="91">
        <v>300</v>
      </c>
      <c r="J128" s="91">
        <f t="shared" si="7"/>
        <v>630000</v>
      </c>
      <c r="K128" s="98"/>
      <c r="L128" s="101">
        <v>35</v>
      </c>
      <c r="M128" s="108">
        <f t="shared" si="5"/>
        <v>73500</v>
      </c>
      <c r="O128" s="114"/>
    </row>
    <row r="129" spans="1:15" s="68" customFormat="1" ht="31.5" customHeight="1" x14ac:dyDescent="0.2">
      <c r="A129" s="90">
        <v>18</v>
      </c>
      <c r="B129" s="89" t="s">
        <v>427</v>
      </c>
      <c r="C129" s="77"/>
      <c r="D129" s="77"/>
      <c r="E129" s="96"/>
      <c r="F129" s="96"/>
      <c r="G129" s="90" t="s">
        <v>414</v>
      </c>
      <c r="H129" s="90">
        <v>4000</v>
      </c>
      <c r="I129" s="91">
        <v>500</v>
      </c>
      <c r="J129" s="91">
        <f t="shared" si="7"/>
        <v>2000000</v>
      </c>
      <c r="K129" s="98"/>
      <c r="L129" s="101">
        <v>35</v>
      </c>
      <c r="M129" s="108">
        <f t="shared" si="5"/>
        <v>140000</v>
      </c>
      <c r="O129" s="114"/>
    </row>
    <row r="130" spans="1:15" s="68" customFormat="1" ht="31.5" customHeight="1" x14ac:dyDescent="0.2">
      <c r="A130" s="90">
        <v>19</v>
      </c>
      <c r="B130" s="89" t="s">
        <v>428</v>
      </c>
      <c r="C130" s="77"/>
      <c r="D130" s="77"/>
      <c r="E130" s="96"/>
      <c r="F130" s="96"/>
      <c r="G130" s="90" t="s">
        <v>414</v>
      </c>
      <c r="H130" s="90">
        <v>1500</v>
      </c>
      <c r="I130" s="91">
        <v>333</v>
      </c>
      <c r="J130" s="91">
        <f t="shared" si="7"/>
        <v>499500</v>
      </c>
      <c r="K130" s="98"/>
      <c r="L130" s="101">
        <v>35</v>
      </c>
      <c r="M130" s="108">
        <f t="shared" si="5"/>
        <v>52500</v>
      </c>
      <c r="O130" s="114"/>
    </row>
    <row r="131" spans="1:15" s="68" customFormat="1" ht="31.5" customHeight="1" x14ac:dyDescent="0.2">
      <c r="A131" s="90">
        <v>20</v>
      </c>
      <c r="B131" s="89" t="s">
        <v>428</v>
      </c>
      <c r="C131" s="77"/>
      <c r="D131" s="77"/>
      <c r="E131" s="96"/>
      <c r="F131" s="96"/>
      <c r="G131" s="90" t="s">
        <v>414</v>
      </c>
      <c r="H131" s="90">
        <v>2500</v>
      </c>
      <c r="I131" s="91">
        <v>2500</v>
      </c>
      <c r="J131" s="91">
        <f t="shared" si="7"/>
        <v>6250000</v>
      </c>
      <c r="K131" s="98"/>
      <c r="L131" s="101">
        <v>35</v>
      </c>
      <c r="M131" s="108">
        <f t="shared" si="5"/>
        <v>87500</v>
      </c>
      <c r="O131" s="114"/>
    </row>
    <row r="132" spans="1:15" s="68" customFormat="1" ht="31.5" customHeight="1" x14ac:dyDescent="0.2">
      <c r="A132" s="90">
        <v>21</v>
      </c>
      <c r="B132" s="89" t="s">
        <v>484</v>
      </c>
      <c r="C132" s="77"/>
      <c r="D132" s="77"/>
      <c r="E132" s="96"/>
      <c r="F132" s="96"/>
      <c r="G132" s="90" t="s">
        <v>414</v>
      </c>
      <c r="H132" s="90">
        <v>150</v>
      </c>
      <c r="I132" s="91">
        <v>6918.92</v>
      </c>
      <c r="J132" s="91">
        <f t="shared" si="7"/>
        <v>1037838</v>
      </c>
      <c r="K132" s="98"/>
      <c r="L132" s="101">
        <v>35</v>
      </c>
      <c r="M132" s="108">
        <f t="shared" si="5"/>
        <v>5250</v>
      </c>
      <c r="O132" s="114"/>
    </row>
    <row r="133" spans="1:15" s="68" customFormat="1" ht="31.5" customHeight="1" x14ac:dyDescent="0.2">
      <c r="A133" s="90">
        <v>22</v>
      </c>
      <c r="B133" s="89" t="s">
        <v>429</v>
      </c>
      <c r="C133" s="77"/>
      <c r="D133" s="77"/>
      <c r="E133" s="96"/>
      <c r="F133" s="96"/>
      <c r="G133" s="90" t="s">
        <v>414</v>
      </c>
      <c r="H133" s="90">
        <v>2000</v>
      </c>
      <c r="I133" s="91">
        <v>90</v>
      </c>
      <c r="J133" s="91">
        <f t="shared" si="7"/>
        <v>180000</v>
      </c>
      <c r="K133" s="98"/>
      <c r="L133" s="101">
        <v>35</v>
      </c>
      <c r="M133" s="108">
        <f t="shared" si="5"/>
        <v>70000</v>
      </c>
      <c r="O133" s="114"/>
    </row>
    <row r="134" spans="1:15" s="68" customFormat="1" ht="31.5" customHeight="1" x14ac:dyDescent="0.2">
      <c r="A134" s="90">
        <v>23</v>
      </c>
      <c r="B134" s="89" t="s">
        <v>430</v>
      </c>
      <c r="C134" s="77"/>
      <c r="D134" s="77"/>
      <c r="E134" s="96"/>
      <c r="F134" s="96"/>
      <c r="G134" s="90" t="s">
        <v>414</v>
      </c>
      <c r="H134" s="90">
        <v>3000</v>
      </c>
      <c r="I134" s="91">
        <v>300</v>
      </c>
      <c r="J134" s="91">
        <f t="shared" si="7"/>
        <v>900000</v>
      </c>
      <c r="K134" s="98"/>
      <c r="L134" s="101">
        <v>35</v>
      </c>
      <c r="M134" s="108">
        <f t="shared" si="5"/>
        <v>105000</v>
      </c>
      <c r="O134" s="114"/>
    </row>
    <row r="135" spans="1:15" s="68" customFormat="1" ht="31.5" customHeight="1" x14ac:dyDescent="0.2">
      <c r="A135" s="90">
        <v>24</v>
      </c>
      <c r="B135" s="89" t="s">
        <v>431</v>
      </c>
      <c r="C135" s="77"/>
      <c r="D135" s="77"/>
      <c r="E135" s="96"/>
      <c r="F135" s="96"/>
      <c r="G135" s="90" t="s">
        <v>414</v>
      </c>
      <c r="H135" s="90">
        <v>2500</v>
      </c>
      <c r="I135" s="91">
        <v>80</v>
      </c>
      <c r="J135" s="91">
        <f t="shared" si="7"/>
        <v>200000</v>
      </c>
      <c r="K135" s="98"/>
      <c r="L135" s="101">
        <v>35</v>
      </c>
      <c r="M135" s="108">
        <f t="shared" si="5"/>
        <v>87500</v>
      </c>
      <c r="O135" s="114"/>
    </row>
    <row r="136" spans="1:15" s="68" customFormat="1" ht="31.5" customHeight="1" x14ac:dyDescent="0.2">
      <c r="A136" s="90">
        <v>25</v>
      </c>
      <c r="B136" s="89" t="s">
        <v>431</v>
      </c>
      <c r="C136" s="77"/>
      <c r="D136" s="77"/>
      <c r="E136" s="96"/>
      <c r="F136" s="96"/>
      <c r="G136" s="90" t="s">
        <v>414</v>
      </c>
      <c r="H136" s="90">
        <v>350</v>
      </c>
      <c r="I136" s="91">
        <v>86</v>
      </c>
      <c r="J136" s="91">
        <f t="shared" si="7"/>
        <v>30100</v>
      </c>
      <c r="K136" s="98"/>
      <c r="L136" s="101">
        <v>35</v>
      </c>
      <c r="M136" s="108">
        <f t="shared" si="5"/>
        <v>12250</v>
      </c>
      <c r="O136" s="114"/>
    </row>
    <row r="137" spans="1:15" s="68" customFormat="1" ht="31.5" customHeight="1" x14ac:dyDescent="0.2">
      <c r="A137" s="90">
        <v>26</v>
      </c>
      <c r="B137" s="89" t="s">
        <v>431</v>
      </c>
      <c r="C137" s="77"/>
      <c r="D137" s="77"/>
      <c r="E137" s="96"/>
      <c r="F137" s="96"/>
      <c r="G137" s="90" t="s">
        <v>414</v>
      </c>
      <c r="H137" s="90">
        <v>8650</v>
      </c>
      <c r="I137" s="91">
        <v>109.23</v>
      </c>
      <c r="J137" s="91">
        <f t="shared" si="7"/>
        <v>944839.5</v>
      </c>
      <c r="K137" s="98"/>
      <c r="L137" s="101">
        <v>35</v>
      </c>
      <c r="M137" s="108">
        <f t="shared" ref="M137:M193" si="8">+L137*H137</f>
        <v>302750</v>
      </c>
      <c r="O137" s="114"/>
    </row>
    <row r="138" spans="1:15" s="68" customFormat="1" ht="31.5" customHeight="1" x14ac:dyDescent="0.2">
      <c r="A138" s="90">
        <v>27</v>
      </c>
      <c r="B138" s="89" t="s">
        <v>431</v>
      </c>
      <c r="C138" s="77"/>
      <c r="D138" s="77"/>
      <c r="E138" s="96"/>
      <c r="F138" s="96"/>
      <c r="G138" s="90" t="s">
        <v>414</v>
      </c>
      <c r="H138" s="90">
        <v>100</v>
      </c>
      <c r="I138" s="91">
        <v>135</v>
      </c>
      <c r="J138" s="91">
        <f t="shared" si="7"/>
        <v>13500</v>
      </c>
      <c r="K138" s="98"/>
      <c r="L138" s="101">
        <v>35</v>
      </c>
      <c r="M138" s="108">
        <f t="shared" si="8"/>
        <v>3500</v>
      </c>
      <c r="O138" s="114"/>
    </row>
    <row r="139" spans="1:15" s="68" customFormat="1" ht="31.5" customHeight="1" x14ac:dyDescent="0.2">
      <c r="A139" s="90">
        <v>28</v>
      </c>
      <c r="B139" s="89" t="s">
        <v>432</v>
      </c>
      <c r="C139" s="77"/>
      <c r="D139" s="77"/>
      <c r="E139" s="96"/>
      <c r="F139" s="96"/>
      <c r="G139" s="90" t="s">
        <v>414</v>
      </c>
      <c r="H139" s="90">
        <v>600</v>
      </c>
      <c r="I139" s="91">
        <v>245</v>
      </c>
      <c r="J139" s="91">
        <f t="shared" si="7"/>
        <v>147000</v>
      </c>
      <c r="K139" s="98"/>
      <c r="L139" s="101">
        <v>35</v>
      </c>
      <c r="M139" s="108">
        <f t="shared" si="8"/>
        <v>21000</v>
      </c>
      <c r="O139" s="114"/>
    </row>
    <row r="140" spans="1:15" s="68" customFormat="1" ht="31.5" customHeight="1" x14ac:dyDescent="0.2">
      <c r="A140" s="90">
        <v>29</v>
      </c>
      <c r="B140" s="89" t="s">
        <v>433</v>
      </c>
      <c r="C140" s="77"/>
      <c r="D140" s="77"/>
      <c r="E140" s="96"/>
      <c r="F140" s="96"/>
      <c r="G140" s="90" t="s">
        <v>414</v>
      </c>
      <c r="H140" s="90">
        <v>7000</v>
      </c>
      <c r="I140" s="91">
        <v>136.5</v>
      </c>
      <c r="J140" s="91">
        <f t="shared" si="7"/>
        <v>955500</v>
      </c>
      <c r="K140" s="98"/>
      <c r="L140" s="101">
        <v>35</v>
      </c>
      <c r="M140" s="108">
        <f t="shared" si="8"/>
        <v>245000</v>
      </c>
      <c r="O140" s="114"/>
    </row>
    <row r="141" spans="1:15" s="68" customFormat="1" ht="31.5" customHeight="1" x14ac:dyDescent="0.2">
      <c r="A141" s="90">
        <v>30</v>
      </c>
      <c r="B141" s="89" t="s">
        <v>434</v>
      </c>
      <c r="C141" s="77"/>
      <c r="D141" s="77"/>
      <c r="E141" s="96"/>
      <c r="F141" s="96"/>
      <c r="G141" s="90" t="s">
        <v>414</v>
      </c>
      <c r="H141" s="90">
        <v>1250</v>
      </c>
      <c r="I141" s="91">
        <v>124</v>
      </c>
      <c r="J141" s="91">
        <f t="shared" si="7"/>
        <v>155000</v>
      </c>
      <c r="K141" s="98"/>
      <c r="L141" s="101">
        <v>35</v>
      </c>
      <c r="M141" s="108">
        <f t="shared" si="8"/>
        <v>43750</v>
      </c>
      <c r="O141" s="114"/>
    </row>
    <row r="142" spans="1:15" s="68" customFormat="1" ht="31.5" customHeight="1" x14ac:dyDescent="0.2">
      <c r="A142" s="90">
        <v>31</v>
      </c>
      <c r="B142" s="89" t="s">
        <v>434</v>
      </c>
      <c r="C142" s="77"/>
      <c r="D142" s="77"/>
      <c r="E142" s="96"/>
      <c r="F142" s="96"/>
      <c r="G142" s="90" t="s">
        <v>414</v>
      </c>
      <c r="H142" s="90">
        <v>500</v>
      </c>
      <c r="I142" s="91">
        <v>180</v>
      </c>
      <c r="J142" s="91">
        <f t="shared" si="7"/>
        <v>90000</v>
      </c>
      <c r="K142" s="98"/>
      <c r="L142" s="101">
        <v>35</v>
      </c>
      <c r="M142" s="108">
        <f t="shared" si="8"/>
        <v>17500</v>
      </c>
      <c r="O142" s="114"/>
    </row>
    <row r="143" spans="1:15" s="68" customFormat="1" ht="31.5" customHeight="1" x14ac:dyDescent="0.2">
      <c r="A143" s="90">
        <v>32</v>
      </c>
      <c r="B143" s="89" t="s">
        <v>435</v>
      </c>
      <c r="C143" s="77"/>
      <c r="D143" s="77"/>
      <c r="E143" s="96"/>
      <c r="F143" s="96"/>
      <c r="G143" s="90" t="s">
        <v>414</v>
      </c>
      <c r="H143" s="90">
        <v>3000</v>
      </c>
      <c r="I143" s="91">
        <v>65</v>
      </c>
      <c r="J143" s="91">
        <f t="shared" si="7"/>
        <v>195000</v>
      </c>
      <c r="K143" s="98"/>
      <c r="L143" s="101">
        <v>35</v>
      </c>
      <c r="M143" s="108">
        <f t="shared" si="8"/>
        <v>105000</v>
      </c>
      <c r="O143" s="114"/>
    </row>
    <row r="144" spans="1:15" s="68" customFormat="1" ht="31.5" customHeight="1" x14ac:dyDescent="0.2">
      <c r="A144" s="90">
        <v>33</v>
      </c>
      <c r="B144" s="89" t="s">
        <v>436</v>
      </c>
      <c r="C144" s="77"/>
      <c r="D144" s="77"/>
      <c r="E144" s="96"/>
      <c r="F144" s="96"/>
      <c r="G144" s="90" t="s">
        <v>414</v>
      </c>
      <c r="H144" s="90">
        <v>4600</v>
      </c>
      <c r="I144" s="91">
        <v>182</v>
      </c>
      <c r="J144" s="91">
        <f t="shared" si="7"/>
        <v>837200</v>
      </c>
      <c r="K144" s="98"/>
      <c r="L144" s="101">
        <v>35</v>
      </c>
      <c r="M144" s="108">
        <f t="shared" si="8"/>
        <v>161000</v>
      </c>
      <c r="O144" s="114"/>
    </row>
    <row r="145" spans="1:15" s="68" customFormat="1" ht="31.5" customHeight="1" x14ac:dyDescent="0.2">
      <c r="A145" s="90">
        <v>34</v>
      </c>
      <c r="B145" s="89" t="s">
        <v>437</v>
      </c>
      <c r="C145" s="77"/>
      <c r="D145" s="77"/>
      <c r="E145" s="96"/>
      <c r="F145" s="96"/>
      <c r="G145" s="90" t="s">
        <v>414</v>
      </c>
      <c r="H145" s="90">
        <v>2950</v>
      </c>
      <c r="I145" s="91">
        <v>250</v>
      </c>
      <c r="J145" s="91">
        <f t="shared" si="7"/>
        <v>737500</v>
      </c>
      <c r="K145" s="98"/>
      <c r="L145" s="101">
        <v>35</v>
      </c>
      <c r="M145" s="108">
        <f t="shared" si="8"/>
        <v>103250</v>
      </c>
      <c r="O145" s="114"/>
    </row>
    <row r="146" spans="1:15" s="68" customFormat="1" ht="31.5" customHeight="1" x14ac:dyDescent="0.2">
      <c r="A146" s="90">
        <v>35</v>
      </c>
      <c r="B146" s="89" t="s">
        <v>438</v>
      </c>
      <c r="C146" s="77"/>
      <c r="D146" s="77"/>
      <c r="E146" s="96"/>
      <c r="F146" s="96"/>
      <c r="G146" s="90" t="s">
        <v>414</v>
      </c>
      <c r="H146" s="90">
        <v>300</v>
      </c>
      <c r="I146" s="91">
        <v>171</v>
      </c>
      <c r="J146" s="91">
        <f t="shared" si="7"/>
        <v>51300</v>
      </c>
      <c r="K146" s="98"/>
      <c r="L146" s="101">
        <v>35</v>
      </c>
      <c r="M146" s="108">
        <f t="shared" si="8"/>
        <v>10500</v>
      </c>
      <c r="O146" s="114"/>
    </row>
    <row r="147" spans="1:15" s="68" customFormat="1" ht="31.5" customHeight="1" x14ac:dyDescent="0.2">
      <c r="A147" s="90">
        <v>36</v>
      </c>
      <c r="B147" s="89" t="s">
        <v>438</v>
      </c>
      <c r="C147" s="77"/>
      <c r="D147" s="77"/>
      <c r="E147" s="96"/>
      <c r="F147" s="96"/>
      <c r="G147" s="90" t="s">
        <v>414</v>
      </c>
      <c r="H147" s="90">
        <v>2500</v>
      </c>
      <c r="I147" s="91">
        <v>180</v>
      </c>
      <c r="J147" s="91">
        <f t="shared" si="7"/>
        <v>450000</v>
      </c>
      <c r="K147" s="98"/>
      <c r="L147" s="101">
        <v>35</v>
      </c>
      <c r="M147" s="108">
        <f t="shared" si="8"/>
        <v>87500</v>
      </c>
      <c r="O147" s="114"/>
    </row>
    <row r="148" spans="1:15" s="68" customFormat="1" ht="31.5" customHeight="1" x14ac:dyDescent="0.2">
      <c r="A148" s="90">
        <v>37</v>
      </c>
      <c r="B148" s="89" t="s">
        <v>439</v>
      </c>
      <c r="C148" s="77"/>
      <c r="D148" s="77"/>
      <c r="E148" s="96"/>
      <c r="F148" s="96"/>
      <c r="G148" s="90" t="s">
        <v>414</v>
      </c>
      <c r="H148" s="90">
        <v>1700</v>
      </c>
      <c r="I148" s="91">
        <v>260</v>
      </c>
      <c r="J148" s="91">
        <f t="shared" si="7"/>
        <v>442000</v>
      </c>
      <c r="K148" s="98"/>
      <c r="L148" s="101">
        <v>35</v>
      </c>
      <c r="M148" s="108">
        <f t="shared" si="8"/>
        <v>59500</v>
      </c>
      <c r="O148" s="114"/>
    </row>
    <row r="149" spans="1:15" s="68" customFormat="1" ht="31.5" customHeight="1" x14ac:dyDescent="0.2">
      <c r="A149" s="90">
        <v>38</v>
      </c>
      <c r="B149" s="89" t="s">
        <v>440</v>
      </c>
      <c r="C149" s="77"/>
      <c r="D149" s="77"/>
      <c r="E149" s="96"/>
      <c r="F149" s="96"/>
      <c r="G149" s="90" t="s">
        <v>414</v>
      </c>
      <c r="H149" s="90">
        <v>1330</v>
      </c>
      <c r="I149" s="91">
        <v>128</v>
      </c>
      <c r="J149" s="91">
        <f t="shared" si="7"/>
        <v>170240</v>
      </c>
      <c r="K149" s="98"/>
      <c r="L149" s="101">
        <v>35</v>
      </c>
      <c r="M149" s="108">
        <f t="shared" si="8"/>
        <v>46550</v>
      </c>
      <c r="O149" s="114"/>
    </row>
    <row r="150" spans="1:15" s="68" customFormat="1" ht="31.5" customHeight="1" x14ac:dyDescent="0.2">
      <c r="A150" s="90">
        <v>39</v>
      </c>
      <c r="B150" s="89" t="s">
        <v>440</v>
      </c>
      <c r="C150" s="77"/>
      <c r="D150" s="77"/>
      <c r="E150" s="96"/>
      <c r="F150" s="96"/>
      <c r="G150" s="90" t="s">
        <v>414</v>
      </c>
      <c r="H150" s="90">
        <v>50</v>
      </c>
      <c r="I150" s="91">
        <v>170</v>
      </c>
      <c r="J150" s="91">
        <f t="shared" si="7"/>
        <v>8500</v>
      </c>
      <c r="K150" s="98"/>
      <c r="L150" s="101">
        <v>35</v>
      </c>
      <c r="M150" s="108">
        <f t="shared" si="8"/>
        <v>1750</v>
      </c>
      <c r="O150" s="114"/>
    </row>
    <row r="151" spans="1:15" s="68" customFormat="1" ht="31.5" customHeight="1" x14ac:dyDescent="0.2">
      <c r="A151" s="90">
        <v>40</v>
      </c>
      <c r="B151" s="89" t="s">
        <v>440</v>
      </c>
      <c r="C151" s="77"/>
      <c r="D151" s="77"/>
      <c r="E151" s="96"/>
      <c r="F151" s="96"/>
      <c r="G151" s="90" t="s">
        <v>414</v>
      </c>
      <c r="H151" s="90">
        <v>1400</v>
      </c>
      <c r="I151" s="91">
        <v>128</v>
      </c>
      <c r="J151" s="91">
        <f t="shared" si="7"/>
        <v>179200</v>
      </c>
      <c r="K151" s="98"/>
      <c r="L151" s="101">
        <v>35</v>
      </c>
      <c r="M151" s="108">
        <f t="shared" si="8"/>
        <v>49000</v>
      </c>
      <c r="O151" s="114"/>
    </row>
    <row r="152" spans="1:15" s="68" customFormat="1" ht="31.5" customHeight="1" x14ac:dyDescent="0.2">
      <c r="A152" s="90">
        <v>41</v>
      </c>
      <c r="B152" s="89" t="s">
        <v>440</v>
      </c>
      <c r="C152" s="77"/>
      <c r="D152" s="77"/>
      <c r="E152" s="96"/>
      <c r="F152" s="96"/>
      <c r="G152" s="90" t="s">
        <v>414</v>
      </c>
      <c r="H152" s="90">
        <v>400</v>
      </c>
      <c r="I152" s="91">
        <v>170</v>
      </c>
      <c r="J152" s="91">
        <f t="shared" si="7"/>
        <v>68000</v>
      </c>
      <c r="K152" s="98"/>
      <c r="L152" s="101">
        <v>35</v>
      </c>
      <c r="M152" s="108">
        <f t="shared" si="8"/>
        <v>14000</v>
      </c>
      <c r="O152" s="114"/>
    </row>
    <row r="153" spans="1:15" s="68" customFormat="1" ht="31.5" customHeight="1" x14ac:dyDescent="0.2">
      <c r="A153" s="90">
        <v>42</v>
      </c>
      <c r="B153" s="89" t="s">
        <v>440</v>
      </c>
      <c r="C153" s="77"/>
      <c r="D153" s="77"/>
      <c r="E153" s="96"/>
      <c r="F153" s="96"/>
      <c r="G153" s="90" t="s">
        <v>414</v>
      </c>
      <c r="H153" s="90">
        <v>500</v>
      </c>
      <c r="I153" s="91">
        <v>180</v>
      </c>
      <c r="J153" s="91">
        <f t="shared" si="7"/>
        <v>90000</v>
      </c>
      <c r="K153" s="98"/>
      <c r="L153" s="101">
        <v>35</v>
      </c>
      <c r="M153" s="108">
        <f t="shared" si="8"/>
        <v>17500</v>
      </c>
      <c r="O153" s="114"/>
    </row>
    <row r="154" spans="1:15" s="68" customFormat="1" ht="31.5" customHeight="1" x14ac:dyDescent="0.2">
      <c r="A154" s="90">
        <v>43</v>
      </c>
      <c r="B154" s="89" t="s">
        <v>441</v>
      </c>
      <c r="C154" s="77"/>
      <c r="D154" s="77"/>
      <c r="E154" s="96"/>
      <c r="F154" s="96"/>
      <c r="G154" s="90" t="s">
        <v>414</v>
      </c>
      <c r="H154" s="90">
        <v>4050</v>
      </c>
      <c r="I154" s="91">
        <v>100</v>
      </c>
      <c r="J154" s="91">
        <f t="shared" si="7"/>
        <v>405000</v>
      </c>
      <c r="K154" s="98"/>
      <c r="L154" s="101">
        <v>35</v>
      </c>
      <c r="M154" s="108">
        <f t="shared" si="8"/>
        <v>141750</v>
      </c>
      <c r="O154" s="114"/>
    </row>
    <row r="155" spans="1:15" s="68" customFormat="1" ht="31.5" customHeight="1" x14ac:dyDescent="0.2">
      <c r="A155" s="90">
        <v>44</v>
      </c>
      <c r="B155" s="89" t="s">
        <v>442</v>
      </c>
      <c r="C155" s="77"/>
      <c r="D155" s="77"/>
      <c r="E155" s="96"/>
      <c r="F155" s="96"/>
      <c r="G155" s="90" t="s">
        <v>414</v>
      </c>
      <c r="H155" s="90">
        <v>3850</v>
      </c>
      <c r="I155" s="91">
        <v>90</v>
      </c>
      <c r="J155" s="91">
        <f t="shared" si="7"/>
        <v>346500</v>
      </c>
      <c r="K155" s="98"/>
      <c r="L155" s="101">
        <v>35</v>
      </c>
      <c r="M155" s="108">
        <f t="shared" si="8"/>
        <v>134750</v>
      </c>
      <c r="O155" s="114"/>
    </row>
    <row r="156" spans="1:15" s="68" customFormat="1" ht="31.5" customHeight="1" x14ac:dyDescent="0.2">
      <c r="A156" s="90">
        <v>45</v>
      </c>
      <c r="B156" s="89" t="s">
        <v>443</v>
      </c>
      <c r="C156" s="77"/>
      <c r="D156" s="77"/>
      <c r="E156" s="96"/>
      <c r="F156" s="96"/>
      <c r="G156" s="90" t="s">
        <v>414</v>
      </c>
      <c r="H156" s="90">
        <v>1950</v>
      </c>
      <c r="I156" s="91">
        <v>100</v>
      </c>
      <c r="J156" s="91">
        <f t="shared" si="7"/>
        <v>195000</v>
      </c>
      <c r="K156" s="98"/>
      <c r="L156" s="101">
        <v>35</v>
      </c>
      <c r="M156" s="108">
        <f t="shared" si="8"/>
        <v>68250</v>
      </c>
      <c r="O156" s="114"/>
    </row>
    <row r="157" spans="1:15" s="68" customFormat="1" ht="31.5" customHeight="1" x14ac:dyDescent="0.2">
      <c r="A157" s="90">
        <v>46</v>
      </c>
      <c r="B157" s="89" t="s">
        <v>444</v>
      </c>
      <c r="C157" s="77"/>
      <c r="D157" s="77"/>
      <c r="E157" s="96"/>
      <c r="F157" s="96"/>
      <c r="G157" s="90" t="s">
        <v>414</v>
      </c>
      <c r="H157" s="90">
        <v>1500</v>
      </c>
      <c r="I157" s="91">
        <v>170</v>
      </c>
      <c r="J157" s="91">
        <f t="shared" si="7"/>
        <v>255000</v>
      </c>
      <c r="K157" s="98"/>
      <c r="L157" s="101">
        <v>35</v>
      </c>
      <c r="M157" s="108">
        <f t="shared" si="8"/>
        <v>52500</v>
      </c>
      <c r="O157" s="114"/>
    </row>
    <row r="158" spans="1:15" s="68" customFormat="1" ht="31.5" customHeight="1" x14ac:dyDescent="0.2">
      <c r="A158" s="90">
        <v>47</v>
      </c>
      <c r="B158" s="89" t="s">
        <v>444</v>
      </c>
      <c r="C158" s="77"/>
      <c r="D158" s="77"/>
      <c r="E158" s="96"/>
      <c r="F158" s="96"/>
      <c r="G158" s="90" t="s">
        <v>414</v>
      </c>
      <c r="H158" s="90">
        <v>500</v>
      </c>
      <c r="I158" s="91">
        <v>171</v>
      </c>
      <c r="J158" s="91">
        <f t="shared" si="7"/>
        <v>85500</v>
      </c>
      <c r="K158" s="98"/>
      <c r="L158" s="101">
        <v>35</v>
      </c>
      <c r="M158" s="108">
        <f t="shared" si="8"/>
        <v>17500</v>
      </c>
      <c r="O158" s="114"/>
    </row>
    <row r="159" spans="1:15" s="68" customFormat="1" ht="31.5" customHeight="1" x14ac:dyDescent="0.2">
      <c r="A159" s="90">
        <v>48</v>
      </c>
      <c r="B159" s="89" t="s">
        <v>444</v>
      </c>
      <c r="C159" s="77"/>
      <c r="D159" s="77"/>
      <c r="E159" s="96"/>
      <c r="F159" s="96"/>
      <c r="G159" s="90" t="s">
        <v>414</v>
      </c>
      <c r="H159" s="90">
        <v>250</v>
      </c>
      <c r="I159" s="91">
        <v>250</v>
      </c>
      <c r="J159" s="91">
        <f t="shared" si="7"/>
        <v>62500</v>
      </c>
      <c r="K159" s="98"/>
      <c r="L159" s="101">
        <v>35</v>
      </c>
      <c r="M159" s="108">
        <f t="shared" si="8"/>
        <v>8750</v>
      </c>
      <c r="O159" s="114"/>
    </row>
    <row r="160" spans="1:15" s="68" customFormat="1" ht="31.5" customHeight="1" x14ac:dyDescent="0.2">
      <c r="A160" s="90">
        <v>49</v>
      </c>
      <c r="B160" s="89" t="s">
        <v>445</v>
      </c>
      <c r="C160" s="77"/>
      <c r="D160" s="77"/>
      <c r="E160" s="96"/>
      <c r="F160" s="96"/>
      <c r="G160" s="90" t="s">
        <v>414</v>
      </c>
      <c r="H160" s="90">
        <v>1500</v>
      </c>
      <c r="I160" s="91">
        <v>300</v>
      </c>
      <c r="J160" s="91">
        <f t="shared" si="7"/>
        <v>450000</v>
      </c>
      <c r="K160" s="98"/>
      <c r="L160" s="101">
        <v>35</v>
      </c>
      <c r="M160" s="108">
        <f t="shared" si="8"/>
        <v>52500</v>
      </c>
      <c r="O160" s="114"/>
    </row>
    <row r="161" spans="1:15" s="68" customFormat="1" ht="31.5" customHeight="1" x14ac:dyDescent="0.2">
      <c r="A161" s="90">
        <v>50</v>
      </c>
      <c r="B161" s="89" t="s">
        <v>446</v>
      </c>
      <c r="C161" s="77"/>
      <c r="D161" s="77"/>
      <c r="E161" s="96"/>
      <c r="F161" s="96"/>
      <c r="G161" s="90" t="s">
        <v>414</v>
      </c>
      <c r="H161" s="90">
        <v>3150</v>
      </c>
      <c r="I161" s="91">
        <v>69.3</v>
      </c>
      <c r="J161" s="91">
        <f t="shared" si="7"/>
        <v>218295</v>
      </c>
      <c r="K161" s="98"/>
      <c r="L161" s="101">
        <v>35</v>
      </c>
      <c r="M161" s="108">
        <f t="shared" si="8"/>
        <v>110250</v>
      </c>
      <c r="O161" s="114"/>
    </row>
    <row r="162" spans="1:15" s="68" customFormat="1" ht="31.5" customHeight="1" x14ac:dyDescent="0.2">
      <c r="A162" s="90">
        <v>51</v>
      </c>
      <c r="B162" s="89" t="s">
        <v>447</v>
      </c>
      <c r="C162" s="77"/>
      <c r="D162" s="77"/>
      <c r="E162" s="96"/>
      <c r="F162" s="96"/>
      <c r="G162" s="90" t="s">
        <v>414</v>
      </c>
      <c r="H162" s="90">
        <v>6000</v>
      </c>
      <c r="I162" s="91">
        <v>184.64</v>
      </c>
      <c r="J162" s="91">
        <f t="shared" si="7"/>
        <v>1107840</v>
      </c>
      <c r="K162" s="98"/>
      <c r="L162" s="101">
        <v>35</v>
      </c>
      <c r="M162" s="108">
        <f t="shared" si="8"/>
        <v>210000</v>
      </c>
      <c r="O162" s="114"/>
    </row>
    <row r="163" spans="1:15" s="68" customFormat="1" ht="31.5" customHeight="1" x14ac:dyDescent="0.2">
      <c r="A163" s="90">
        <v>52</v>
      </c>
      <c r="B163" s="89" t="s">
        <v>448</v>
      </c>
      <c r="C163" s="77"/>
      <c r="D163" s="77"/>
      <c r="E163" s="96"/>
      <c r="F163" s="96"/>
      <c r="G163" s="90" t="s">
        <v>414</v>
      </c>
      <c r="H163" s="90">
        <v>6000</v>
      </c>
      <c r="I163" s="91">
        <v>300</v>
      </c>
      <c r="J163" s="91">
        <f t="shared" si="7"/>
        <v>1800000</v>
      </c>
      <c r="K163" s="98"/>
      <c r="L163" s="101">
        <v>35</v>
      </c>
      <c r="M163" s="108">
        <f t="shared" si="8"/>
        <v>210000</v>
      </c>
      <c r="O163" s="114"/>
    </row>
    <row r="164" spans="1:15" s="68" customFormat="1" ht="31.5" customHeight="1" x14ac:dyDescent="0.2">
      <c r="A164" s="90">
        <v>53</v>
      </c>
      <c r="B164" s="89" t="s">
        <v>449</v>
      </c>
      <c r="C164" s="77"/>
      <c r="D164" s="77"/>
      <c r="E164" s="96"/>
      <c r="F164" s="96"/>
      <c r="G164" s="90" t="s">
        <v>483</v>
      </c>
      <c r="H164" s="90">
        <v>10</v>
      </c>
      <c r="I164" s="91">
        <v>18000</v>
      </c>
      <c r="J164" s="91">
        <f t="shared" si="7"/>
        <v>180000</v>
      </c>
      <c r="K164" s="98"/>
      <c r="L164" s="101">
        <v>1500</v>
      </c>
      <c r="M164" s="108">
        <f t="shared" si="8"/>
        <v>15000</v>
      </c>
      <c r="O164" s="114"/>
    </row>
    <row r="165" spans="1:15" s="68" customFormat="1" ht="31.5" customHeight="1" x14ac:dyDescent="0.2">
      <c r="A165" s="90">
        <v>54</v>
      </c>
      <c r="B165" s="89" t="s">
        <v>450</v>
      </c>
      <c r="C165" s="77"/>
      <c r="D165" s="77"/>
      <c r="E165" s="96"/>
      <c r="F165" s="96"/>
      <c r="G165" s="90" t="s">
        <v>483</v>
      </c>
      <c r="H165" s="90">
        <v>50</v>
      </c>
      <c r="I165" s="91">
        <v>2500</v>
      </c>
      <c r="J165" s="91">
        <f t="shared" si="7"/>
        <v>125000</v>
      </c>
      <c r="K165" s="98"/>
      <c r="L165" s="101">
        <v>1500</v>
      </c>
      <c r="M165" s="108">
        <f t="shared" si="8"/>
        <v>75000</v>
      </c>
      <c r="O165" s="114"/>
    </row>
    <row r="166" spans="1:15" s="68" customFormat="1" ht="31.5" customHeight="1" x14ac:dyDescent="0.2">
      <c r="A166" s="90">
        <v>55</v>
      </c>
      <c r="B166" s="89" t="s">
        <v>451</v>
      </c>
      <c r="C166" s="77"/>
      <c r="D166" s="77"/>
      <c r="E166" s="96"/>
      <c r="F166" s="96"/>
      <c r="G166" s="90" t="s">
        <v>414</v>
      </c>
      <c r="H166" s="90">
        <v>100</v>
      </c>
      <c r="I166" s="91">
        <v>122</v>
      </c>
      <c r="J166" s="91">
        <f t="shared" si="7"/>
        <v>12200</v>
      </c>
      <c r="K166" s="98"/>
      <c r="L166" s="101">
        <v>35</v>
      </c>
      <c r="M166" s="108">
        <f t="shared" si="8"/>
        <v>3500</v>
      </c>
      <c r="O166" s="114"/>
    </row>
    <row r="167" spans="1:15" s="68" customFormat="1" ht="31.5" customHeight="1" x14ac:dyDescent="0.2">
      <c r="A167" s="90">
        <v>56</v>
      </c>
      <c r="B167" s="89" t="s">
        <v>452</v>
      </c>
      <c r="C167" s="77"/>
      <c r="D167" s="77"/>
      <c r="E167" s="96"/>
      <c r="F167" s="96"/>
      <c r="G167" s="90" t="s">
        <v>414</v>
      </c>
      <c r="H167" s="90">
        <v>11000</v>
      </c>
      <c r="I167" s="91">
        <v>100</v>
      </c>
      <c r="J167" s="91">
        <f t="shared" si="7"/>
        <v>1100000</v>
      </c>
      <c r="K167" s="98"/>
      <c r="L167" s="101">
        <v>35</v>
      </c>
      <c r="M167" s="108">
        <f t="shared" si="8"/>
        <v>385000</v>
      </c>
      <c r="O167" s="114"/>
    </row>
    <row r="168" spans="1:15" s="68" customFormat="1" ht="31.5" customHeight="1" x14ac:dyDescent="0.2">
      <c r="A168" s="90">
        <v>57</v>
      </c>
      <c r="B168" s="89" t="s">
        <v>453</v>
      </c>
      <c r="C168" s="77"/>
      <c r="D168" s="77"/>
      <c r="E168" s="96"/>
      <c r="F168" s="96"/>
      <c r="G168" s="90" t="s">
        <v>483</v>
      </c>
      <c r="H168" s="90">
        <v>20</v>
      </c>
      <c r="I168" s="91">
        <v>20000</v>
      </c>
      <c r="J168" s="91">
        <f t="shared" si="7"/>
        <v>400000</v>
      </c>
      <c r="K168" s="98"/>
      <c r="L168" s="101">
        <v>1500</v>
      </c>
      <c r="M168" s="108">
        <f t="shared" si="8"/>
        <v>30000</v>
      </c>
      <c r="O168" s="114"/>
    </row>
    <row r="169" spans="1:15" s="68" customFormat="1" ht="31.5" customHeight="1" x14ac:dyDescent="0.2">
      <c r="A169" s="90">
        <v>58</v>
      </c>
      <c r="B169" s="89" t="s">
        <v>454</v>
      </c>
      <c r="C169" s="77"/>
      <c r="D169" s="77"/>
      <c r="E169" s="96"/>
      <c r="F169" s="96"/>
      <c r="G169" s="90" t="s">
        <v>483</v>
      </c>
      <c r="H169" s="90">
        <v>48</v>
      </c>
      <c r="I169" s="91">
        <v>30305.200000000001</v>
      </c>
      <c r="J169" s="91">
        <f t="shared" si="7"/>
        <v>1454649.6</v>
      </c>
      <c r="K169" s="98"/>
      <c r="L169" s="101">
        <v>1500</v>
      </c>
      <c r="M169" s="108">
        <f t="shared" si="8"/>
        <v>72000</v>
      </c>
      <c r="O169" s="114"/>
    </row>
    <row r="170" spans="1:15" s="68" customFormat="1" ht="31.5" customHeight="1" x14ac:dyDescent="0.2">
      <c r="A170" s="90">
        <v>59</v>
      </c>
      <c r="B170" s="89" t="s">
        <v>455</v>
      </c>
      <c r="C170" s="77"/>
      <c r="D170" s="77"/>
      <c r="E170" s="96"/>
      <c r="F170" s="96"/>
      <c r="G170" s="90" t="s">
        <v>414</v>
      </c>
      <c r="H170" s="90">
        <v>1200</v>
      </c>
      <c r="I170" s="91">
        <v>170</v>
      </c>
      <c r="J170" s="91">
        <f t="shared" si="7"/>
        <v>204000</v>
      </c>
      <c r="K170" s="98"/>
      <c r="L170" s="101">
        <v>35</v>
      </c>
      <c r="M170" s="108">
        <f t="shared" si="8"/>
        <v>42000</v>
      </c>
      <c r="O170" s="114"/>
    </row>
    <row r="171" spans="1:15" s="68" customFormat="1" ht="31.5" customHeight="1" x14ac:dyDescent="0.2">
      <c r="A171" s="90">
        <v>60</v>
      </c>
      <c r="B171" s="89" t="s">
        <v>456</v>
      </c>
      <c r="C171" s="77"/>
      <c r="D171" s="77"/>
      <c r="E171" s="96"/>
      <c r="F171" s="96"/>
      <c r="G171" s="90" t="s">
        <v>414</v>
      </c>
      <c r="H171" s="90">
        <v>1950</v>
      </c>
      <c r="I171" s="91">
        <v>162</v>
      </c>
      <c r="J171" s="91">
        <f t="shared" si="7"/>
        <v>315900</v>
      </c>
      <c r="K171" s="98"/>
      <c r="L171" s="101">
        <v>35</v>
      </c>
      <c r="M171" s="108">
        <f t="shared" si="8"/>
        <v>68250</v>
      </c>
      <c r="O171" s="114"/>
    </row>
    <row r="172" spans="1:15" s="68" customFormat="1" ht="31.5" customHeight="1" x14ac:dyDescent="0.2">
      <c r="A172" s="90">
        <v>61</v>
      </c>
      <c r="B172" s="89" t="s">
        <v>457</v>
      </c>
      <c r="C172" s="77"/>
      <c r="D172" s="77"/>
      <c r="E172" s="96"/>
      <c r="F172" s="96"/>
      <c r="G172" s="90" t="s">
        <v>414</v>
      </c>
      <c r="H172" s="90">
        <v>4000</v>
      </c>
      <c r="I172" s="91">
        <v>182</v>
      </c>
      <c r="J172" s="91">
        <f t="shared" si="7"/>
        <v>728000</v>
      </c>
      <c r="K172" s="98"/>
      <c r="L172" s="101">
        <v>35</v>
      </c>
      <c r="M172" s="108">
        <f t="shared" si="8"/>
        <v>140000</v>
      </c>
      <c r="O172" s="114"/>
    </row>
    <row r="173" spans="1:15" s="68" customFormat="1" ht="31.5" customHeight="1" x14ac:dyDescent="0.2">
      <c r="A173" s="90">
        <v>62</v>
      </c>
      <c r="B173" s="89" t="s">
        <v>458</v>
      </c>
      <c r="C173" s="77"/>
      <c r="D173" s="77"/>
      <c r="E173" s="96"/>
      <c r="F173" s="96"/>
      <c r="G173" s="90" t="s">
        <v>414</v>
      </c>
      <c r="H173" s="90">
        <v>3950</v>
      </c>
      <c r="I173" s="91">
        <v>375.32</v>
      </c>
      <c r="J173" s="91">
        <f t="shared" si="7"/>
        <v>1482514</v>
      </c>
      <c r="K173" s="98"/>
      <c r="L173" s="101">
        <v>35</v>
      </c>
      <c r="M173" s="108">
        <f t="shared" si="8"/>
        <v>138250</v>
      </c>
      <c r="O173" s="114"/>
    </row>
    <row r="174" spans="1:15" s="68" customFormat="1" ht="31.5" customHeight="1" x14ac:dyDescent="0.2">
      <c r="A174" s="90">
        <v>63</v>
      </c>
      <c r="B174" s="89" t="s">
        <v>459</v>
      </c>
      <c r="C174" s="77"/>
      <c r="D174" s="77"/>
      <c r="E174" s="96"/>
      <c r="F174" s="96"/>
      <c r="G174" s="90" t="s">
        <v>414</v>
      </c>
      <c r="H174" s="90">
        <v>800</v>
      </c>
      <c r="I174" s="91">
        <v>170</v>
      </c>
      <c r="J174" s="91">
        <f t="shared" si="7"/>
        <v>136000</v>
      </c>
      <c r="K174" s="98"/>
      <c r="L174" s="101">
        <v>35</v>
      </c>
      <c r="M174" s="108">
        <f t="shared" si="8"/>
        <v>28000</v>
      </c>
      <c r="O174" s="114"/>
    </row>
    <row r="175" spans="1:15" s="68" customFormat="1" ht="31.5" customHeight="1" x14ac:dyDescent="0.2">
      <c r="A175" s="90">
        <v>64</v>
      </c>
      <c r="B175" s="89" t="s">
        <v>460</v>
      </c>
      <c r="C175" s="77"/>
      <c r="D175" s="77"/>
      <c r="E175" s="96"/>
      <c r="F175" s="96"/>
      <c r="G175" s="90" t="s">
        <v>414</v>
      </c>
      <c r="H175" s="90">
        <v>4500</v>
      </c>
      <c r="I175" s="91">
        <v>300</v>
      </c>
      <c r="J175" s="91">
        <f t="shared" si="7"/>
        <v>1350000</v>
      </c>
      <c r="K175" s="98"/>
      <c r="L175" s="101">
        <v>35</v>
      </c>
      <c r="M175" s="108">
        <f t="shared" si="8"/>
        <v>157500</v>
      </c>
      <c r="O175" s="114"/>
    </row>
    <row r="176" spans="1:15" s="68" customFormat="1" ht="31.5" customHeight="1" x14ac:dyDescent="0.2">
      <c r="A176" s="90">
        <v>65</v>
      </c>
      <c r="B176" s="89" t="s">
        <v>461</v>
      </c>
      <c r="C176" s="77"/>
      <c r="D176" s="77"/>
      <c r="E176" s="96"/>
      <c r="F176" s="96"/>
      <c r="G176" s="90" t="s">
        <v>414</v>
      </c>
      <c r="H176" s="90">
        <v>1000</v>
      </c>
      <c r="I176" s="91">
        <v>154</v>
      </c>
      <c r="J176" s="91">
        <f t="shared" si="7"/>
        <v>154000</v>
      </c>
      <c r="K176" s="98"/>
      <c r="L176" s="101">
        <v>35</v>
      </c>
      <c r="M176" s="108">
        <f t="shared" si="8"/>
        <v>35000</v>
      </c>
      <c r="O176" s="114"/>
    </row>
    <row r="177" spans="1:15" s="68" customFormat="1" ht="31.5" customHeight="1" x14ac:dyDescent="0.2">
      <c r="A177" s="90">
        <v>66</v>
      </c>
      <c r="B177" s="89" t="s">
        <v>462</v>
      </c>
      <c r="C177" s="77"/>
      <c r="D177" s="77"/>
      <c r="E177" s="96"/>
      <c r="F177" s="96"/>
      <c r="G177" s="90" t="s">
        <v>414</v>
      </c>
      <c r="H177" s="90">
        <v>1750</v>
      </c>
      <c r="I177" s="91">
        <v>100</v>
      </c>
      <c r="J177" s="91">
        <f t="shared" ref="J177:J193" si="9">I177*H177</f>
        <v>175000</v>
      </c>
      <c r="K177" s="98"/>
      <c r="L177" s="101">
        <v>35</v>
      </c>
      <c r="M177" s="108">
        <f t="shared" si="8"/>
        <v>61250</v>
      </c>
      <c r="O177" s="114"/>
    </row>
    <row r="178" spans="1:15" s="68" customFormat="1" ht="31.5" customHeight="1" x14ac:dyDescent="0.2">
      <c r="A178" s="90">
        <v>67</v>
      </c>
      <c r="B178" s="89" t="s">
        <v>463</v>
      </c>
      <c r="C178" s="77"/>
      <c r="D178" s="77"/>
      <c r="E178" s="96"/>
      <c r="F178" s="96"/>
      <c r="G178" s="90" t="s">
        <v>414</v>
      </c>
      <c r="H178" s="90">
        <v>500</v>
      </c>
      <c r="I178" s="91">
        <v>300</v>
      </c>
      <c r="J178" s="91">
        <f t="shared" si="9"/>
        <v>150000</v>
      </c>
      <c r="K178" s="98"/>
      <c r="L178" s="101">
        <v>35</v>
      </c>
      <c r="M178" s="108">
        <f t="shared" si="8"/>
        <v>17500</v>
      </c>
      <c r="O178" s="114"/>
    </row>
    <row r="179" spans="1:15" s="68" customFormat="1" ht="31.5" customHeight="1" x14ac:dyDescent="0.2">
      <c r="A179" s="90">
        <v>68</v>
      </c>
      <c r="B179" s="89" t="s">
        <v>464</v>
      </c>
      <c r="C179" s="77"/>
      <c r="D179" s="77"/>
      <c r="E179" s="96"/>
      <c r="F179" s="96"/>
      <c r="G179" s="90" t="s">
        <v>414</v>
      </c>
      <c r="H179" s="90">
        <v>5900</v>
      </c>
      <c r="I179" s="91">
        <v>143</v>
      </c>
      <c r="J179" s="91">
        <f t="shared" si="9"/>
        <v>843700</v>
      </c>
      <c r="K179" s="98"/>
      <c r="L179" s="101">
        <v>35</v>
      </c>
      <c r="M179" s="108">
        <f t="shared" si="8"/>
        <v>206500</v>
      </c>
      <c r="O179" s="114"/>
    </row>
    <row r="180" spans="1:15" s="68" customFormat="1" ht="31.5" customHeight="1" x14ac:dyDescent="0.2">
      <c r="A180" s="90">
        <v>69</v>
      </c>
      <c r="B180" s="89" t="s">
        <v>464</v>
      </c>
      <c r="C180" s="77"/>
      <c r="D180" s="77"/>
      <c r="E180" s="96"/>
      <c r="F180" s="96"/>
      <c r="G180" s="90" t="s">
        <v>414</v>
      </c>
      <c r="H180" s="90">
        <v>4400</v>
      </c>
      <c r="I180" s="91">
        <v>230</v>
      </c>
      <c r="J180" s="91">
        <f t="shared" si="9"/>
        <v>1012000</v>
      </c>
      <c r="K180" s="98"/>
      <c r="L180" s="101">
        <v>35</v>
      </c>
      <c r="M180" s="108">
        <f t="shared" si="8"/>
        <v>154000</v>
      </c>
      <c r="O180" s="114"/>
    </row>
    <row r="181" spans="1:15" s="68" customFormat="1" ht="31.5" customHeight="1" x14ac:dyDescent="0.2">
      <c r="A181" s="90">
        <v>70</v>
      </c>
      <c r="B181" s="89" t="s">
        <v>465</v>
      </c>
      <c r="C181" s="77"/>
      <c r="D181" s="77"/>
      <c r="E181" s="96"/>
      <c r="F181" s="96"/>
      <c r="G181" s="90" t="s">
        <v>414</v>
      </c>
      <c r="H181" s="90">
        <v>1000</v>
      </c>
      <c r="I181" s="91">
        <v>69.3</v>
      </c>
      <c r="J181" s="91">
        <f t="shared" si="9"/>
        <v>69300</v>
      </c>
      <c r="K181" s="98"/>
      <c r="L181" s="101">
        <v>35</v>
      </c>
      <c r="M181" s="108">
        <f t="shared" si="8"/>
        <v>35000</v>
      </c>
      <c r="O181" s="114"/>
    </row>
    <row r="182" spans="1:15" s="68" customFormat="1" ht="31.5" customHeight="1" x14ac:dyDescent="0.2">
      <c r="A182" s="90">
        <v>71</v>
      </c>
      <c r="B182" s="89" t="s">
        <v>466</v>
      </c>
      <c r="C182" s="77"/>
      <c r="D182" s="77"/>
      <c r="E182" s="96"/>
      <c r="F182" s="96"/>
      <c r="G182" s="90" t="s">
        <v>414</v>
      </c>
      <c r="H182" s="90">
        <v>880</v>
      </c>
      <c r="I182" s="91">
        <v>250</v>
      </c>
      <c r="J182" s="91">
        <f t="shared" si="9"/>
        <v>220000</v>
      </c>
      <c r="K182" s="98"/>
      <c r="L182" s="101">
        <v>35</v>
      </c>
      <c r="M182" s="108">
        <f t="shared" si="8"/>
        <v>30800</v>
      </c>
      <c r="O182" s="114"/>
    </row>
    <row r="183" spans="1:15" s="68" customFormat="1" ht="31.5" customHeight="1" x14ac:dyDescent="0.2">
      <c r="A183" s="90">
        <v>72</v>
      </c>
      <c r="B183" s="89" t="s">
        <v>467</v>
      </c>
      <c r="C183" s="77"/>
      <c r="D183" s="77"/>
      <c r="E183" s="96"/>
      <c r="F183" s="96"/>
      <c r="G183" s="90" t="s">
        <v>414</v>
      </c>
      <c r="H183" s="90">
        <v>1820</v>
      </c>
      <c r="I183" s="91">
        <v>154</v>
      </c>
      <c r="J183" s="91">
        <f t="shared" si="9"/>
        <v>280280</v>
      </c>
      <c r="K183" s="98"/>
      <c r="L183" s="101">
        <v>35</v>
      </c>
      <c r="M183" s="108">
        <f t="shared" si="8"/>
        <v>63700</v>
      </c>
      <c r="O183" s="114"/>
    </row>
    <row r="184" spans="1:15" s="68" customFormat="1" ht="31.5" customHeight="1" x14ac:dyDescent="0.2">
      <c r="A184" s="90">
        <v>73</v>
      </c>
      <c r="B184" s="89" t="s">
        <v>468</v>
      </c>
      <c r="C184" s="77"/>
      <c r="D184" s="77"/>
      <c r="E184" s="96"/>
      <c r="F184" s="96"/>
      <c r="G184" s="90" t="s">
        <v>414</v>
      </c>
      <c r="H184" s="90">
        <v>3800</v>
      </c>
      <c r="I184" s="91">
        <v>170</v>
      </c>
      <c r="J184" s="91">
        <f t="shared" si="9"/>
        <v>646000</v>
      </c>
      <c r="K184" s="98"/>
      <c r="L184" s="101">
        <v>35</v>
      </c>
      <c r="M184" s="108">
        <f t="shared" si="8"/>
        <v>133000</v>
      </c>
      <c r="O184" s="114"/>
    </row>
    <row r="185" spans="1:15" s="68" customFormat="1" ht="31.5" customHeight="1" x14ac:dyDescent="0.2">
      <c r="A185" s="90">
        <v>74</v>
      </c>
      <c r="B185" s="89" t="s">
        <v>469</v>
      </c>
      <c r="C185" s="77"/>
      <c r="D185" s="77"/>
      <c r="E185" s="96"/>
      <c r="F185" s="96"/>
      <c r="G185" s="90" t="s">
        <v>483</v>
      </c>
      <c r="H185" s="90">
        <v>12</v>
      </c>
      <c r="I185" s="91">
        <v>20000</v>
      </c>
      <c r="J185" s="91">
        <f t="shared" si="9"/>
        <v>240000</v>
      </c>
      <c r="K185" s="98"/>
      <c r="L185" s="101">
        <v>1500</v>
      </c>
      <c r="M185" s="108">
        <f t="shared" si="8"/>
        <v>18000</v>
      </c>
      <c r="O185" s="114"/>
    </row>
    <row r="186" spans="1:15" s="68" customFormat="1" ht="31.5" customHeight="1" x14ac:dyDescent="0.2">
      <c r="A186" s="90">
        <v>75</v>
      </c>
      <c r="B186" s="89" t="s">
        <v>470</v>
      </c>
      <c r="C186" s="77"/>
      <c r="D186" s="77"/>
      <c r="E186" s="96"/>
      <c r="F186" s="96"/>
      <c r="G186" s="90" t="s">
        <v>483</v>
      </c>
      <c r="H186" s="90">
        <v>4</v>
      </c>
      <c r="I186" s="91">
        <v>35000</v>
      </c>
      <c r="J186" s="91">
        <f t="shared" si="9"/>
        <v>140000</v>
      </c>
      <c r="K186" s="98"/>
      <c r="L186" s="101">
        <v>1500</v>
      </c>
      <c r="M186" s="108">
        <f t="shared" si="8"/>
        <v>6000</v>
      </c>
      <c r="O186" s="114"/>
    </row>
    <row r="187" spans="1:15" s="68" customFormat="1" ht="31.5" customHeight="1" x14ac:dyDescent="0.2">
      <c r="A187" s="90">
        <v>76</v>
      </c>
      <c r="B187" s="89" t="s">
        <v>471</v>
      </c>
      <c r="C187" s="77"/>
      <c r="D187" s="77"/>
      <c r="E187" s="96"/>
      <c r="F187" s="96"/>
      <c r="G187" s="90" t="s">
        <v>483</v>
      </c>
      <c r="H187" s="90">
        <v>4</v>
      </c>
      <c r="I187" s="91">
        <v>40000</v>
      </c>
      <c r="J187" s="91">
        <f t="shared" si="9"/>
        <v>160000</v>
      </c>
      <c r="K187" s="98"/>
      <c r="L187" s="101">
        <v>1500</v>
      </c>
      <c r="M187" s="108">
        <f t="shared" si="8"/>
        <v>6000</v>
      </c>
      <c r="O187" s="114"/>
    </row>
    <row r="188" spans="1:15" s="68" customFormat="1" ht="31.5" customHeight="1" x14ac:dyDescent="0.2">
      <c r="A188" s="90">
        <v>77</v>
      </c>
      <c r="B188" s="89" t="s">
        <v>472</v>
      </c>
      <c r="C188" s="77"/>
      <c r="D188" s="77"/>
      <c r="E188" s="96"/>
      <c r="F188" s="96"/>
      <c r="G188" s="90" t="s">
        <v>483</v>
      </c>
      <c r="H188" s="90">
        <v>7</v>
      </c>
      <c r="I188" s="91">
        <v>25000</v>
      </c>
      <c r="J188" s="91">
        <f t="shared" si="9"/>
        <v>175000</v>
      </c>
      <c r="K188" s="98"/>
      <c r="L188" s="101">
        <v>1500</v>
      </c>
      <c r="M188" s="108">
        <f t="shared" si="8"/>
        <v>10500</v>
      </c>
      <c r="O188" s="114"/>
    </row>
    <row r="189" spans="1:15" s="68" customFormat="1" ht="31.5" customHeight="1" x14ac:dyDescent="0.2">
      <c r="A189" s="90">
        <v>78</v>
      </c>
      <c r="B189" s="89" t="s">
        <v>473</v>
      </c>
      <c r="C189" s="77"/>
      <c r="D189" s="77"/>
      <c r="E189" s="96"/>
      <c r="F189" s="96"/>
      <c r="G189" s="90" t="s">
        <v>483</v>
      </c>
      <c r="H189" s="90">
        <v>66</v>
      </c>
      <c r="I189" s="91">
        <v>25000</v>
      </c>
      <c r="J189" s="91">
        <f t="shared" si="9"/>
        <v>1650000</v>
      </c>
      <c r="K189" s="98"/>
      <c r="L189" s="101">
        <v>1500</v>
      </c>
      <c r="M189" s="108">
        <f t="shared" si="8"/>
        <v>99000</v>
      </c>
      <c r="O189" s="114"/>
    </row>
    <row r="190" spans="1:15" s="68" customFormat="1" ht="31.5" customHeight="1" x14ac:dyDescent="0.2">
      <c r="A190" s="90">
        <v>79</v>
      </c>
      <c r="B190" s="89" t="s">
        <v>474</v>
      </c>
      <c r="C190" s="77"/>
      <c r="D190" s="77"/>
      <c r="E190" s="96"/>
      <c r="F190" s="96"/>
      <c r="G190" s="90" t="s">
        <v>483</v>
      </c>
      <c r="H190" s="90">
        <v>23</v>
      </c>
      <c r="I190" s="91">
        <v>41050</v>
      </c>
      <c r="J190" s="91">
        <f t="shared" si="9"/>
        <v>944150</v>
      </c>
      <c r="K190" s="98"/>
      <c r="L190" s="101">
        <v>1500</v>
      </c>
      <c r="M190" s="108">
        <f t="shared" si="8"/>
        <v>34500</v>
      </c>
      <c r="O190" s="114"/>
    </row>
    <row r="191" spans="1:15" s="68" customFormat="1" ht="31.5" customHeight="1" x14ac:dyDescent="0.2">
      <c r="A191" s="90">
        <v>80</v>
      </c>
      <c r="B191" s="89" t="s">
        <v>475</v>
      </c>
      <c r="C191" s="77"/>
      <c r="D191" s="77"/>
      <c r="E191" s="96"/>
      <c r="F191" s="96"/>
      <c r="G191" s="90" t="s">
        <v>483</v>
      </c>
      <c r="H191" s="90">
        <v>8</v>
      </c>
      <c r="I191" s="91">
        <v>25650</v>
      </c>
      <c r="J191" s="91">
        <f t="shared" si="9"/>
        <v>205200</v>
      </c>
      <c r="K191" s="98"/>
      <c r="L191" s="101">
        <v>1500</v>
      </c>
      <c r="M191" s="108">
        <f t="shared" si="8"/>
        <v>12000</v>
      </c>
      <c r="O191" s="114"/>
    </row>
    <row r="192" spans="1:15" s="68" customFormat="1" ht="31.5" customHeight="1" x14ac:dyDescent="0.2">
      <c r="A192" s="90">
        <v>81</v>
      </c>
      <c r="B192" s="89" t="s">
        <v>485</v>
      </c>
      <c r="C192" s="77"/>
      <c r="D192" s="77"/>
      <c r="E192" s="96"/>
      <c r="F192" s="96"/>
      <c r="G192" s="90" t="s">
        <v>483</v>
      </c>
      <c r="H192" s="90">
        <v>45</v>
      </c>
      <c r="I192" s="91">
        <v>52250</v>
      </c>
      <c r="J192" s="91">
        <f t="shared" si="9"/>
        <v>2351250</v>
      </c>
      <c r="K192" s="98"/>
      <c r="L192" s="101">
        <v>1500</v>
      </c>
      <c r="M192" s="108">
        <f t="shared" si="8"/>
        <v>67500</v>
      </c>
      <c r="O192" s="114"/>
    </row>
    <row r="193" spans="1:15" s="68" customFormat="1" ht="31.5" customHeight="1" x14ac:dyDescent="0.2">
      <c r="A193" s="90">
        <v>82</v>
      </c>
      <c r="B193" s="89" t="s">
        <v>476</v>
      </c>
      <c r="C193" s="77"/>
      <c r="D193" s="77"/>
      <c r="E193" s="96"/>
      <c r="F193" s="96"/>
      <c r="G193" s="90" t="s">
        <v>483</v>
      </c>
      <c r="H193" s="90">
        <v>19</v>
      </c>
      <c r="I193" s="91">
        <v>30000</v>
      </c>
      <c r="J193" s="91">
        <f t="shared" si="9"/>
        <v>570000</v>
      </c>
      <c r="K193" s="98"/>
      <c r="L193" s="101">
        <v>1500</v>
      </c>
      <c r="M193" s="108">
        <f t="shared" si="8"/>
        <v>28500</v>
      </c>
      <c r="O193" s="114"/>
    </row>
    <row r="194" spans="1:15" s="68" customFormat="1" ht="31.5" customHeight="1" x14ac:dyDescent="0.2">
      <c r="A194" s="119" t="s">
        <v>542</v>
      </c>
      <c r="B194" s="119"/>
      <c r="C194" s="119"/>
      <c r="D194" s="119"/>
      <c r="E194" s="119"/>
      <c r="F194" s="119"/>
      <c r="G194" s="119"/>
      <c r="H194" s="97">
        <f>H40+H7+H97</f>
        <v>151512</v>
      </c>
      <c r="I194" s="97"/>
      <c r="J194" s="97">
        <f>J40+J7+J97</f>
        <v>1321816731.081054</v>
      </c>
      <c r="K194" s="97">
        <f t="shared" ref="K194:M194" si="10">K40+K7+K97</f>
        <v>0</v>
      </c>
      <c r="L194" s="97"/>
      <c r="M194" s="97">
        <f t="shared" si="10"/>
        <v>76341970</v>
      </c>
      <c r="O194" s="114"/>
    </row>
    <row r="195" spans="1:15" s="62" customFormat="1" x14ac:dyDescent="0.25">
      <c r="A195" s="57"/>
      <c r="H195" s="57"/>
      <c r="I195" s="64"/>
      <c r="J195" s="64"/>
      <c r="K195" s="66"/>
      <c r="L195" s="102"/>
      <c r="M195" s="111"/>
      <c r="O195" s="64"/>
    </row>
  </sheetData>
  <autoFilter ref="A6:M194" xr:uid="{C872DCAC-EFF2-4882-800E-6051A1C91012}"/>
  <mergeCells count="5">
    <mergeCell ref="A2:M2"/>
    <mergeCell ref="A3:M3"/>
    <mergeCell ref="A4:M4"/>
    <mergeCell ref="A5:M5"/>
    <mergeCell ref="A194:G194"/>
  </mergeCells>
  <pageMargins left="0.2" right="0.2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89EB-59D4-4580-847D-E0E01F83A7C0}">
  <sheetPr>
    <tabColor rgb="FFFFFF00"/>
  </sheetPr>
  <dimension ref="A2:F32"/>
  <sheetViews>
    <sheetView tabSelected="1" zoomScaleNormal="100" workbookViewId="0">
      <selection activeCell="A4" sqref="A4:F4"/>
    </sheetView>
  </sheetViews>
  <sheetFormatPr defaultRowHeight="15" x14ac:dyDescent="0.25"/>
  <cols>
    <col min="1" max="1" width="7.7109375" style="56" customWidth="1"/>
    <col min="2" max="2" width="34.7109375" style="60" customWidth="1"/>
    <col min="3" max="3" width="8.140625" style="60" customWidth="1"/>
    <col min="4" max="4" width="12" style="76" customWidth="1"/>
    <col min="5" max="5" width="12" style="103" customWidth="1"/>
    <col min="6" max="6" width="17.5703125" style="107" customWidth="1"/>
    <col min="7" max="16384" width="9.140625" style="60"/>
  </cols>
  <sheetData>
    <row r="2" spans="1:6" ht="18.75" x14ac:dyDescent="0.3">
      <c r="A2" s="123" t="s">
        <v>746</v>
      </c>
      <c r="B2" s="123"/>
      <c r="C2" s="123"/>
      <c r="D2" s="123"/>
      <c r="E2" s="123"/>
      <c r="F2" s="123"/>
    </row>
    <row r="3" spans="1:6" ht="49.5" customHeight="1" x14ac:dyDescent="0.25">
      <c r="A3" s="125" t="s">
        <v>793</v>
      </c>
      <c r="B3" s="125"/>
      <c r="C3" s="125"/>
      <c r="D3" s="125"/>
      <c r="E3" s="125"/>
      <c r="F3" s="125"/>
    </row>
    <row r="4" spans="1:6" ht="24" customHeight="1" x14ac:dyDescent="0.25">
      <c r="A4" s="126" t="s">
        <v>796</v>
      </c>
      <c r="B4" s="126"/>
      <c r="C4" s="126"/>
      <c r="D4" s="126"/>
      <c r="E4" s="126"/>
      <c r="F4" s="126"/>
    </row>
    <row r="5" spans="1:6" ht="18.75" x14ac:dyDescent="0.25">
      <c r="A5" s="121"/>
      <c r="B5" s="121"/>
      <c r="C5" s="121"/>
      <c r="D5" s="121"/>
      <c r="E5" s="122"/>
      <c r="F5" s="122"/>
    </row>
    <row r="6" spans="1:6" ht="30.75" customHeight="1" x14ac:dyDescent="0.25">
      <c r="A6" s="54" t="s">
        <v>0</v>
      </c>
      <c r="B6" s="54" t="s">
        <v>770</v>
      </c>
      <c r="C6" s="54" t="s">
        <v>92</v>
      </c>
      <c r="D6" s="71" t="s">
        <v>96</v>
      </c>
      <c r="E6" s="78" t="s">
        <v>794</v>
      </c>
      <c r="F6" s="78" t="s">
        <v>795</v>
      </c>
    </row>
    <row r="7" spans="1:6" ht="33" customHeight="1" x14ac:dyDescent="0.25">
      <c r="A7" s="11" t="s">
        <v>478</v>
      </c>
      <c r="B7" s="12" t="s">
        <v>791</v>
      </c>
      <c r="C7" s="12"/>
      <c r="D7" s="72">
        <f>SUM(D8:D20)</f>
        <v>851</v>
      </c>
      <c r="E7" s="72"/>
      <c r="F7" s="72">
        <f t="shared" ref="F7" si="0">SUM(F8:F20)</f>
        <v>0</v>
      </c>
    </row>
    <row r="8" spans="1:6" ht="33.75" customHeight="1" x14ac:dyDescent="0.25">
      <c r="A8" s="6">
        <v>1</v>
      </c>
      <c r="B8" s="55" t="s">
        <v>748</v>
      </c>
      <c r="C8" s="6" t="s">
        <v>190</v>
      </c>
      <c r="D8" s="73">
        <v>123</v>
      </c>
      <c r="E8" s="117">
        <v>0</v>
      </c>
      <c r="F8" s="115">
        <f>+D8*E8</f>
        <v>0</v>
      </c>
    </row>
    <row r="9" spans="1:6" ht="33.75" customHeight="1" x14ac:dyDescent="0.25">
      <c r="A9" s="6">
        <v>2</v>
      </c>
      <c r="B9" s="55" t="s">
        <v>784</v>
      </c>
      <c r="C9" s="6" t="s">
        <v>190</v>
      </c>
      <c r="D9" s="73">
        <v>52</v>
      </c>
      <c r="E9" s="117">
        <v>0</v>
      </c>
      <c r="F9" s="115">
        <f t="shared" ref="F9:F30" si="1">+D9*E9</f>
        <v>0</v>
      </c>
    </row>
    <row r="10" spans="1:6" ht="33.75" customHeight="1" x14ac:dyDescent="0.25">
      <c r="A10" s="6">
        <v>3</v>
      </c>
      <c r="B10" s="55" t="s">
        <v>749</v>
      </c>
      <c r="C10" s="6" t="s">
        <v>190</v>
      </c>
      <c r="D10" s="73">
        <v>47</v>
      </c>
      <c r="E10" s="117">
        <v>0</v>
      </c>
      <c r="F10" s="115">
        <f t="shared" si="1"/>
        <v>0</v>
      </c>
    </row>
    <row r="11" spans="1:6" ht="33.75" customHeight="1" x14ac:dyDescent="0.25">
      <c r="A11" s="6">
        <v>4</v>
      </c>
      <c r="B11" s="55" t="s">
        <v>785</v>
      </c>
      <c r="C11" s="6" t="s">
        <v>190</v>
      </c>
      <c r="D11" s="73">
        <v>12</v>
      </c>
      <c r="E11" s="117">
        <v>0</v>
      </c>
      <c r="F11" s="115">
        <f t="shared" si="1"/>
        <v>0</v>
      </c>
    </row>
    <row r="12" spans="1:6" ht="33.75" customHeight="1" x14ac:dyDescent="0.25">
      <c r="A12" s="6">
        <v>5</v>
      </c>
      <c r="B12" s="55" t="s">
        <v>786</v>
      </c>
      <c r="C12" s="6" t="s">
        <v>190</v>
      </c>
      <c r="D12" s="73">
        <v>130</v>
      </c>
      <c r="E12" s="117">
        <v>0</v>
      </c>
      <c r="F12" s="115">
        <f t="shared" si="1"/>
        <v>0</v>
      </c>
    </row>
    <row r="13" spans="1:6" ht="33.75" customHeight="1" x14ac:dyDescent="0.25">
      <c r="A13" s="6">
        <v>6</v>
      </c>
      <c r="B13" s="55" t="s">
        <v>787</v>
      </c>
      <c r="C13" s="6" t="s">
        <v>190</v>
      </c>
      <c r="D13" s="73">
        <v>127</v>
      </c>
      <c r="E13" s="117">
        <v>0</v>
      </c>
      <c r="F13" s="115">
        <f t="shared" si="1"/>
        <v>0</v>
      </c>
    </row>
    <row r="14" spans="1:6" ht="33.75" customHeight="1" x14ac:dyDescent="0.25">
      <c r="A14" s="6">
        <v>7</v>
      </c>
      <c r="B14" s="55" t="s">
        <v>788</v>
      </c>
      <c r="C14" s="6" t="s">
        <v>101</v>
      </c>
      <c r="D14" s="73">
        <v>24</v>
      </c>
      <c r="E14" s="117">
        <v>0</v>
      </c>
      <c r="F14" s="115">
        <f t="shared" si="1"/>
        <v>0</v>
      </c>
    </row>
    <row r="15" spans="1:6" ht="33.75" customHeight="1" x14ac:dyDescent="0.25">
      <c r="A15" s="6">
        <v>8</v>
      </c>
      <c r="B15" s="55" t="s">
        <v>789</v>
      </c>
      <c r="C15" s="6" t="s">
        <v>190</v>
      </c>
      <c r="D15" s="73">
        <v>57</v>
      </c>
      <c r="E15" s="117">
        <v>0</v>
      </c>
      <c r="F15" s="115">
        <f t="shared" si="1"/>
        <v>0</v>
      </c>
    </row>
    <row r="16" spans="1:6" ht="33.75" customHeight="1" x14ac:dyDescent="0.25">
      <c r="A16" s="6">
        <v>9</v>
      </c>
      <c r="B16" s="55" t="s">
        <v>750</v>
      </c>
      <c r="C16" s="6" t="s">
        <v>190</v>
      </c>
      <c r="D16" s="73">
        <v>17</v>
      </c>
      <c r="E16" s="117">
        <v>0</v>
      </c>
      <c r="F16" s="115">
        <f t="shared" si="1"/>
        <v>0</v>
      </c>
    </row>
    <row r="17" spans="1:6" ht="33.75" customHeight="1" x14ac:dyDescent="0.25">
      <c r="A17" s="6">
        <v>10</v>
      </c>
      <c r="B17" s="55" t="s">
        <v>751</v>
      </c>
      <c r="C17" s="6" t="s">
        <v>190</v>
      </c>
      <c r="D17" s="73">
        <v>8</v>
      </c>
      <c r="E17" s="117">
        <v>0</v>
      </c>
      <c r="F17" s="115">
        <f t="shared" si="1"/>
        <v>0</v>
      </c>
    </row>
    <row r="18" spans="1:6" ht="33.75" customHeight="1" x14ac:dyDescent="0.25">
      <c r="A18" s="6">
        <v>11</v>
      </c>
      <c r="B18" s="55" t="s">
        <v>790</v>
      </c>
      <c r="C18" s="6" t="s">
        <v>190</v>
      </c>
      <c r="D18" s="73">
        <v>142</v>
      </c>
      <c r="E18" s="117">
        <v>0</v>
      </c>
      <c r="F18" s="115">
        <f t="shared" si="1"/>
        <v>0</v>
      </c>
    </row>
    <row r="19" spans="1:6" ht="33.75" customHeight="1" x14ac:dyDescent="0.25">
      <c r="A19" s="6">
        <v>12</v>
      </c>
      <c r="B19" s="55" t="s">
        <v>752</v>
      </c>
      <c r="C19" s="6" t="s">
        <v>190</v>
      </c>
      <c r="D19" s="73">
        <v>16</v>
      </c>
      <c r="E19" s="117">
        <v>0</v>
      </c>
      <c r="F19" s="115">
        <f t="shared" si="1"/>
        <v>0</v>
      </c>
    </row>
    <row r="20" spans="1:6" ht="33.75" customHeight="1" x14ac:dyDescent="0.25">
      <c r="A20" s="6">
        <v>13</v>
      </c>
      <c r="B20" s="55" t="s">
        <v>753</v>
      </c>
      <c r="C20" s="6" t="s">
        <v>190</v>
      </c>
      <c r="D20" s="73">
        <v>96</v>
      </c>
      <c r="E20" s="117">
        <v>0</v>
      </c>
      <c r="F20" s="115">
        <f t="shared" si="1"/>
        <v>0</v>
      </c>
    </row>
    <row r="21" spans="1:6" s="63" customFormat="1" ht="33.75" customHeight="1" x14ac:dyDescent="0.2">
      <c r="A21" s="11" t="s">
        <v>480</v>
      </c>
      <c r="B21" s="69" t="s">
        <v>792</v>
      </c>
      <c r="C21" s="11"/>
      <c r="D21" s="72">
        <f>SUM(D22:D30)</f>
        <v>35</v>
      </c>
      <c r="E21" s="72"/>
      <c r="F21" s="116">
        <f t="shared" ref="F21" si="2">SUM(F22:F30)</f>
        <v>175000</v>
      </c>
    </row>
    <row r="22" spans="1:6" s="63" customFormat="1" ht="33.75" customHeight="1" x14ac:dyDescent="0.2">
      <c r="A22" s="6">
        <v>1</v>
      </c>
      <c r="B22" s="55" t="s">
        <v>754</v>
      </c>
      <c r="C22" s="6" t="s">
        <v>190</v>
      </c>
      <c r="D22" s="73">
        <v>3</v>
      </c>
      <c r="E22" s="117">
        <v>5000</v>
      </c>
      <c r="F22" s="115">
        <f t="shared" si="1"/>
        <v>15000</v>
      </c>
    </row>
    <row r="23" spans="1:6" s="63" customFormat="1" ht="33.75" customHeight="1" x14ac:dyDescent="0.2">
      <c r="A23" s="6">
        <v>2</v>
      </c>
      <c r="B23" s="55" t="s">
        <v>755</v>
      </c>
      <c r="C23" s="6" t="s">
        <v>190</v>
      </c>
      <c r="D23" s="73">
        <v>2</v>
      </c>
      <c r="E23" s="117">
        <v>5000</v>
      </c>
      <c r="F23" s="115">
        <f t="shared" si="1"/>
        <v>10000</v>
      </c>
    </row>
    <row r="24" spans="1:6" s="63" customFormat="1" ht="33.75" customHeight="1" x14ac:dyDescent="0.2">
      <c r="A24" s="6">
        <v>3</v>
      </c>
      <c r="B24" s="55" t="s">
        <v>756</v>
      </c>
      <c r="C24" s="6" t="s">
        <v>190</v>
      </c>
      <c r="D24" s="73">
        <v>2</v>
      </c>
      <c r="E24" s="117">
        <v>5000</v>
      </c>
      <c r="F24" s="115">
        <f t="shared" si="1"/>
        <v>10000</v>
      </c>
    </row>
    <row r="25" spans="1:6" ht="33.75" customHeight="1" x14ac:dyDescent="0.25">
      <c r="A25" s="6">
        <v>4</v>
      </c>
      <c r="B25" s="55" t="s">
        <v>757</v>
      </c>
      <c r="C25" s="6" t="s">
        <v>190</v>
      </c>
      <c r="D25" s="73">
        <v>10</v>
      </c>
      <c r="E25" s="117">
        <v>5000</v>
      </c>
      <c r="F25" s="115">
        <f t="shared" si="1"/>
        <v>50000</v>
      </c>
    </row>
    <row r="26" spans="1:6" ht="33.75" customHeight="1" x14ac:dyDescent="0.25">
      <c r="A26" s="6">
        <v>5</v>
      </c>
      <c r="B26" s="55" t="s">
        <v>758</v>
      </c>
      <c r="C26" s="6" t="s">
        <v>190</v>
      </c>
      <c r="D26" s="73">
        <v>3</v>
      </c>
      <c r="E26" s="117">
        <v>5000</v>
      </c>
      <c r="F26" s="115">
        <f t="shared" si="1"/>
        <v>15000</v>
      </c>
    </row>
    <row r="27" spans="1:6" ht="33.75" customHeight="1" x14ac:dyDescent="0.25">
      <c r="A27" s="6">
        <v>6</v>
      </c>
      <c r="B27" s="55" t="s">
        <v>758</v>
      </c>
      <c r="C27" s="6" t="s">
        <v>190</v>
      </c>
      <c r="D27" s="73">
        <v>1</v>
      </c>
      <c r="E27" s="117">
        <v>5000</v>
      </c>
      <c r="F27" s="115">
        <f t="shared" si="1"/>
        <v>5000</v>
      </c>
    </row>
    <row r="28" spans="1:6" ht="33.75" customHeight="1" x14ac:dyDescent="0.25">
      <c r="A28" s="6">
        <v>7</v>
      </c>
      <c r="B28" s="55" t="s">
        <v>759</v>
      </c>
      <c r="C28" s="6" t="s">
        <v>190</v>
      </c>
      <c r="D28" s="73">
        <v>2</v>
      </c>
      <c r="E28" s="117">
        <v>5000</v>
      </c>
      <c r="F28" s="115">
        <f t="shared" si="1"/>
        <v>10000</v>
      </c>
    </row>
    <row r="29" spans="1:6" ht="33.75" customHeight="1" x14ac:dyDescent="0.25">
      <c r="A29" s="6">
        <v>8</v>
      </c>
      <c r="B29" s="55" t="s">
        <v>760</v>
      </c>
      <c r="C29" s="6" t="s">
        <v>101</v>
      </c>
      <c r="D29" s="73">
        <v>2</v>
      </c>
      <c r="E29" s="117">
        <v>5000</v>
      </c>
      <c r="F29" s="115">
        <f t="shared" si="1"/>
        <v>10000</v>
      </c>
    </row>
    <row r="30" spans="1:6" ht="33.75" customHeight="1" x14ac:dyDescent="0.25">
      <c r="A30" s="6">
        <v>9</v>
      </c>
      <c r="B30" s="59" t="s">
        <v>761</v>
      </c>
      <c r="C30" s="6" t="s">
        <v>190</v>
      </c>
      <c r="D30" s="73">
        <v>10</v>
      </c>
      <c r="E30" s="117">
        <v>5000</v>
      </c>
      <c r="F30" s="115">
        <f t="shared" si="1"/>
        <v>50000</v>
      </c>
    </row>
    <row r="31" spans="1:6" s="62" customFormat="1" ht="31.5" customHeight="1" x14ac:dyDescent="0.25">
      <c r="A31" s="127" t="s">
        <v>542</v>
      </c>
      <c r="B31" s="127"/>
      <c r="C31" s="127"/>
      <c r="D31" s="74">
        <f>+D21+D7</f>
        <v>886</v>
      </c>
      <c r="E31" s="74"/>
      <c r="F31" s="118">
        <f t="shared" ref="F31" si="3">+F21+F7</f>
        <v>175000</v>
      </c>
    </row>
    <row r="32" spans="1:6" s="62" customFormat="1" x14ac:dyDescent="0.25">
      <c r="A32" s="57"/>
      <c r="D32" s="75"/>
      <c r="E32" s="102"/>
      <c r="F32" s="106"/>
    </row>
  </sheetData>
  <autoFilter ref="A6:F31" xr:uid="{C872DCAC-EFF2-4882-800E-6051A1C91012}"/>
  <mergeCells count="5">
    <mergeCell ref="A2:F2"/>
    <mergeCell ref="A3:F3"/>
    <mergeCell ref="A4:F4"/>
    <mergeCell ref="A5:F5"/>
    <mergeCell ref="A31:C31"/>
  </mergeCells>
  <pageMargins left="0.45" right="0.4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07"/>
  <sheetViews>
    <sheetView topLeftCell="A40" zoomScaleNormal="100" workbookViewId="0">
      <selection activeCell="K86" sqref="K86"/>
    </sheetView>
  </sheetViews>
  <sheetFormatPr defaultColWidth="8.85546875" defaultRowHeight="15.75" x14ac:dyDescent="0.25"/>
  <cols>
    <col min="1" max="1" width="8.5703125" style="9" customWidth="1"/>
    <col min="2" max="2" width="27.85546875" style="37" customWidth="1"/>
    <col min="3" max="3" width="8.140625" style="9" bestFit="1" customWidth="1"/>
    <col min="4" max="4" width="18.85546875" style="9" customWidth="1"/>
    <col min="5" max="5" width="15.42578125" style="9" customWidth="1"/>
    <col min="6" max="6" width="19.85546875" style="24" customWidth="1"/>
    <col min="7" max="7" width="23.28515625" style="38" bestFit="1" customWidth="1"/>
    <col min="8" max="8" width="10" style="52" bestFit="1" customWidth="1"/>
    <col min="9" max="9" width="15.85546875" style="39" customWidth="1"/>
    <col min="10" max="10" width="20.28515625" style="39" customWidth="1"/>
    <col min="11" max="11" width="17" style="39" customWidth="1"/>
    <col min="12" max="12" width="19" style="38" hidden="1" customWidth="1"/>
    <col min="13" max="13" width="10.85546875" style="9" customWidth="1"/>
    <col min="14" max="14" width="9.7109375" style="40" hidden="1" customWidth="1"/>
    <col min="15" max="15" width="28" style="9" customWidth="1"/>
    <col min="16" max="16" width="19.42578125" style="9" customWidth="1"/>
    <col min="17" max="17" width="24.85546875" style="9" customWidth="1"/>
    <col min="18" max="20" width="8.85546875" style="9"/>
    <col min="21" max="21" width="21.28515625" style="9" bestFit="1" customWidth="1"/>
    <col min="22" max="16384" width="8.85546875" style="9"/>
  </cols>
  <sheetData>
    <row r="1" spans="1:17" s="1" customFormat="1" x14ac:dyDescent="0.25">
      <c r="A1" s="13"/>
      <c r="B1" s="13"/>
      <c r="C1" s="13"/>
      <c r="D1" s="13"/>
      <c r="E1" s="13"/>
      <c r="F1" s="13"/>
      <c r="G1" s="13"/>
      <c r="H1" s="45"/>
      <c r="I1" s="14"/>
      <c r="J1" s="13">
        <v>1698775233.546129</v>
      </c>
      <c r="K1" s="58">
        <f>+J2+J7</f>
        <v>1698775233.546129</v>
      </c>
      <c r="L1" s="13"/>
      <c r="M1" s="13"/>
      <c r="N1" s="13"/>
      <c r="O1" s="13"/>
      <c r="P1" s="13"/>
    </row>
    <row r="2" spans="1:17" s="1" customFormat="1" x14ac:dyDescent="0.25">
      <c r="A2" s="13"/>
      <c r="B2" s="15"/>
      <c r="C2" s="13"/>
      <c r="D2" s="13"/>
      <c r="E2" s="16"/>
      <c r="F2" s="16"/>
      <c r="G2" s="13"/>
      <c r="H2" s="45"/>
      <c r="I2" s="14"/>
      <c r="J2" s="13">
        <v>47922480</v>
      </c>
      <c r="K2" s="58">
        <f>+K1-J1</f>
        <v>0</v>
      </c>
      <c r="L2" s="13"/>
      <c r="M2" s="13"/>
      <c r="N2" s="13"/>
      <c r="O2" s="13"/>
      <c r="P2" s="13"/>
    </row>
    <row r="3" spans="1:17" s="1" customFormat="1" x14ac:dyDescent="0.25">
      <c r="A3" s="17"/>
      <c r="B3" s="15"/>
      <c r="C3" s="17"/>
      <c r="D3" s="17"/>
      <c r="E3" s="18"/>
      <c r="F3" s="18"/>
      <c r="G3" s="18"/>
      <c r="H3" s="46"/>
      <c r="I3" s="19"/>
      <c r="J3" s="18"/>
      <c r="K3" s="18"/>
      <c r="L3" s="18"/>
      <c r="M3" s="18"/>
      <c r="N3" s="18"/>
      <c r="O3" s="16"/>
      <c r="P3" s="16"/>
    </row>
    <row r="4" spans="1:17" s="41" customFormat="1" ht="20.25" x14ac:dyDescent="0.3">
      <c r="A4" s="128" t="s">
        <v>549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7" x14ac:dyDescent="0.25">
      <c r="B5" s="20"/>
      <c r="C5" s="7"/>
      <c r="D5" s="7"/>
      <c r="E5" s="7"/>
      <c r="F5" s="7"/>
      <c r="G5" s="21"/>
      <c r="H5" s="47"/>
      <c r="I5" s="22"/>
      <c r="J5" s="22"/>
      <c r="K5" s="22"/>
      <c r="L5" s="21"/>
      <c r="M5" s="7"/>
      <c r="N5" s="23"/>
    </row>
    <row r="6" spans="1:17" ht="31.5" x14ac:dyDescent="0.25">
      <c r="A6" s="3" t="s">
        <v>90</v>
      </c>
      <c r="B6" s="3" t="s">
        <v>91</v>
      </c>
      <c r="C6" s="3" t="s">
        <v>92</v>
      </c>
      <c r="D6" s="3" t="s">
        <v>489</v>
      </c>
      <c r="E6" s="3" t="s">
        <v>93</v>
      </c>
      <c r="F6" s="3" t="s">
        <v>94</v>
      </c>
      <c r="G6" s="42" t="s">
        <v>95</v>
      </c>
      <c r="H6" s="48" t="s">
        <v>96</v>
      </c>
      <c r="I6" s="43" t="s">
        <v>486</v>
      </c>
      <c r="J6" s="43" t="s">
        <v>479</v>
      </c>
      <c r="K6" s="43" t="s">
        <v>545</v>
      </c>
      <c r="L6" s="42" t="s">
        <v>95</v>
      </c>
      <c r="M6" s="3" t="s">
        <v>97</v>
      </c>
      <c r="N6" s="10"/>
      <c r="O6" s="3" t="s">
        <v>98</v>
      </c>
      <c r="P6" s="3" t="s">
        <v>99</v>
      </c>
      <c r="Q6" s="24"/>
    </row>
    <row r="7" spans="1:17" ht="26.25" customHeight="1" x14ac:dyDescent="0.25">
      <c r="A7" s="3" t="s">
        <v>478</v>
      </c>
      <c r="B7" s="4" t="s">
        <v>543</v>
      </c>
      <c r="C7" s="3"/>
      <c r="D7" s="3"/>
      <c r="E7" s="3"/>
      <c r="F7" s="3"/>
      <c r="G7" s="42"/>
      <c r="H7" s="49">
        <f>SUM(H8:H85)</f>
        <v>74</v>
      </c>
      <c r="I7" s="43"/>
      <c r="J7" s="43">
        <f>SUM(J8:J85)</f>
        <v>1650852753.546129</v>
      </c>
      <c r="K7" s="43">
        <f>SUM(K8:K85)</f>
        <v>0</v>
      </c>
      <c r="L7" s="42"/>
      <c r="M7" s="3"/>
      <c r="N7" s="3"/>
      <c r="O7" s="3"/>
      <c r="P7" s="3"/>
      <c r="Q7" s="24"/>
    </row>
    <row r="8" spans="1:17" ht="31.5" x14ac:dyDescent="0.25">
      <c r="A8" s="2">
        <v>1</v>
      </c>
      <c r="B8" s="44" t="s">
        <v>100</v>
      </c>
      <c r="C8" s="2" t="s">
        <v>101</v>
      </c>
      <c r="D8" s="2" t="s">
        <v>488</v>
      </c>
      <c r="E8" s="2" t="s">
        <v>102</v>
      </c>
      <c r="F8" s="2" t="s">
        <v>115</v>
      </c>
      <c r="G8" s="33" t="s">
        <v>116</v>
      </c>
      <c r="H8" s="53">
        <v>1</v>
      </c>
      <c r="I8" s="25">
        <v>11390000</v>
      </c>
      <c r="J8" s="26">
        <f t="shared" ref="J8:J39" si="0">+I8*H8</f>
        <v>11390000</v>
      </c>
      <c r="K8" s="26">
        <v>0</v>
      </c>
      <c r="L8" s="33" t="s">
        <v>116</v>
      </c>
      <c r="M8" s="32">
        <v>2013</v>
      </c>
      <c r="N8" s="32"/>
      <c r="O8" s="2" t="s">
        <v>548</v>
      </c>
      <c r="P8" s="2"/>
      <c r="Q8" s="24"/>
    </row>
    <row r="9" spans="1:17" ht="31.5" x14ac:dyDescent="0.25">
      <c r="A9" s="2">
        <v>2</v>
      </c>
      <c r="B9" s="44" t="s">
        <v>100</v>
      </c>
      <c r="C9" s="2" t="s">
        <v>101</v>
      </c>
      <c r="D9" s="2" t="s">
        <v>488</v>
      </c>
      <c r="E9" s="2" t="s">
        <v>102</v>
      </c>
      <c r="F9" s="2" t="s">
        <v>115</v>
      </c>
      <c r="G9" s="33" t="s">
        <v>117</v>
      </c>
      <c r="H9" s="53">
        <v>1</v>
      </c>
      <c r="I9" s="25">
        <v>11390000</v>
      </c>
      <c r="J9" s="26">
        <f t="shared" si="0"/>
        <v>11390000</v>
      </c>
      <c r="K9" s="26">
        <v>0</v>
      </c>
      <c r="L9" s="33" t="s">
        <v>117</v>
      </c>
      <c r="M9" s="32">
        <v>2013</v>
      </c>
      <c r="N9" s="32"/>
      <c r="O9" s="2" t="s">
        <v>548</v>
      </c>
      <c r="P9" s="2"/>
      <c r="Q9" s="24"/>
    </row>
    <row r="10" spans="1:17" ht="31.5" x14ac:dyDescent="0.25">
      <c r="A10" s="2">
        <v>3</v>
      </c>
      <c r="B10" s="44" t="s">
        <v>100</v>
      </c>
      <c r="C10" s="2" t="s">
        <v>101</v>
      </c>
      <c r="D10" s="2" t="s">
        <v>488</v>
      </c>
      <c r="E10" s="2" t="s">
        <v>102</v>
      </c>
      <c r="F10" s="2" t="s">
        <v>115</v>
      </c>
      <c r="G10" s="33" t="s">
        <v>118</v>
      </c>
      <c r="H10" s="53">
        <v>1</v>
      </c>
      <c r="I10" s="25">
        <v>11390000</v>
      </c>
      <c r="J10" s="26">
        <f t="shared" si="0"/>
        <v>11390000</v>
      </c>
      <c r="K10" s="26">
        <v>0</v>
      </c>
      <c r="L10" s="33" t="s">
        <v>118</v>
      </c>
      <c r="M10" s="32">
        <v>2013</v>
      </c>
      <c r="N10" s="32"/>
      <c r="O10" s="2" t="s">
        <v>548</v>
      </c>
      <c r="P10" s="2"/>
      <c r="Q10" s="24"/>
    </row>
    <row r="11" spans="1:17" ht="31.5" x14ac:dyDescent="0.25">
      <c r="A11" s="2">
        <v>4</v>
      </c>
      <c r="B11" s="44" t="s">
        <v>100</v>
      </c>
      <c r="C11" s="2" t="s">
        <v>101</v>
      </c>
      <c r="D11" s="2" t="s">
        <v>488</v>
      </c>
      <c r="E11" s="2" t="s">
        <v>102</v>
      </c>
      <c r="F11" s="2" t="s">
        <v>115</v>
      </c>
      <c r="G11" s="33" t="s">
        <v>119</v>
      </c>
      <c r="H11" s="53">
        <v>1</v>
      </c>
      <c r="I11" s="25">
        <v>11390000</v>
      </c>
      <c r="J11" s="26">
        <f t="shared" si="0"/>
        <v>11390000</v>
      </c>
      <c r="K11" s="26">
        <v>0</v>
      </c>
      <c r="L11" s="33" t="s">
        <v>119</v>
      </c>
      <c r="M11" s="32">
        <v>2013</v>
      </c>
      <c r="N11" s="32"/>
      <c r="O11" s="2" t="s">
        <v>548</v>
      </c>
      <c r="P11" s="2"/>
      <c r="Q11" s="24"/>
    </row>
    <row r="12" spans="1:17" ht="31.5" x14ac:dyDescent="0.25">
      <c r="A12" s="2">
        <v>5</v>
      </c>
      <c r="B12" s="44" t="s">
        <v>100</v>
      </c>
      <c r="C12" s="2" t="s">
        <v>101</v>
      </c>
      <c r="D12" s="2" t="s">
        <v>488</v>
      </c>
      <c r="E12" s="2" t="s">
        <v>102</v>
      </c>
      <c r="F12" s="2" t="s">
        <v>115</v>
      </c>
      <c r="G12" s="33" t="s">
        <v>120</v>
      </c>
      <c r="H12" s="53">
        <v>1</v>
      </c>
      <c r="I12" s="25">
        <v>11390000</v>
      </c>
      <c r="J12" s="26">
        <f t="shared" si="0"/>
        <v>11390000</v>
      </c>
      <c r="K12" s="26">
        <v>0</v>
      </c>
      <c r="L12" s="33" t="s">
        <v>120</v>
      </c>
      <c r="M12" s="32">
        <v>2013</v>
      </c>
      <c r="N12" s="32"/>
      <c r="O12" s="2" t="s">
        <v>548</v>
      </c>
      <c r="P12" s="2"/>
      <c r="Q12" s="24"/>
    </row>
    <row r="13" spans="1:17" ht="31.5" x14ac:dyDescent="0.25">
      <c r="A13" s="2">
        <v>6</v>
      </c>
      <c r="B13" s="44" t="s">
        <v>100</v>
      </c>
      <c r="C13" s="2" t="s">
        <v>101</v>
      </c>
      <c r="D13" s="2" t="s">
        <v>488</v>
      </c>
      <c r="E13" s="2" t="s">
        <v>102</v>
      </c>
      <c r="F13" s="2" t="s">
        <v>115</v>
      </c>
      <c r="G13" s="33" t="s">
        <v>121</v>
      </c>
      <c r="H13" s="53">
        <v>1</v>
      </c>
      <c r="I13" s="25">
        <v>11390000</v>
      </c>
      <c r="J13" s="26">
        <f t="shared" si="0"/>
        <v>11390000</v>
      </c>
      <c r="K13" s="26">
        <v>0</v>
      </c>
      <c r="L13" s="33" t="s">
        <v>121</v>
      </c>
      <c r="M13" s="32">
        <v>2013</v>
      </c>
      <c r="N13" s="32"/>
      <c r="O13" s="2" t="s">
        <v>548</v>
      </c>
      <c r="P13" s="2"/>
      <c r="Q13" s="24"/>
    </row>
    <row r="14" spans="1:17" ht="31.5" x14ac:dyDescent="0.25">
      <c r="A14" s="2">
        <v>7</v>
      </c>
      <c r="B14" s="44" t="s">
        <v>100</v>
      </c>
      <c r="C14" s="2" t="s">
        <v>101</v>
      </c>
      <c r="D14" s="2" t="s">
        <v>488</v>
      </c>
      <c r="E14" s="2" t="s">
        <v>102</v>
      </c>
      <c r="F14" s="2" t="s">
        <v>115</v>
      </c>
      <c r="G14" s="33" t="s">
        <v>122</v>
      </c>
      <c r="H14" s="53">
        <v>1</v>
      </c>
      <c r="I14" s="25">
        <v>11390000</v>
      </c>
      <c r="J14" s="26">
        <f t="shared" si="0"/>
        <v>11390000</v>
      </c>
      <c r="K14" s="26">
        <v>0</v>
      </c>
      <c r="L14" s="33" t="s">
        <v>122</v>
      </c>
      <c r="M14" s="32">
        <v>2013</v>
      </c>
      <c r="N14" s="32"/>
      <c r="O14" s="2" t="s">
        <v>548</v>
      </c>
      <c r="P14" s="2"/>
      <c r="Q14" s="24"/>
    </row>
    <row r="15" spans="1:17" ht="31.5" x14ac:dyDescent="0.25">
      <c r="A15" s="2">
        <v>8</v>
      </c>
      <c r="B15" s="44" t="s">
        <v>100</v>
      </c>
      <c r="C15" s="2" t="s">
        <v>101</v>
      </c>
      <c r="D15" s="2" t="s">
        <v>488</v>
      </c>
      <c r="E15" s="2" t="s">
        <v>102</v>
      </c>
      <c r="F15" s="2" t="s">
        <v>115</v>
      </c>
      <c r="G15" s="33" t="s">
        <v>123</v>
      </c>
      <c r="H15" s="53">
        <v>1</v>
      </c>
      <c r="I15" s="25">
        <v>11390000</v>
      </c>
      <c r="J15" s="26">
        <f t="shared" si="0"/>
        <v>11390000</v>
      </c>
      <c r="K15" s="26">
        <v>0</v>
      </c>
      <c r="L15" s="33" t="s">
        <v>123</v>
      </c>
      <c r="M15" s="32">
        <v>2013</v>
      </c>
      <c r="N15" s="32"/>
      <c r="O15" s="2" t="s">
        <v>548</v>
      </c>
      <c r="P15" s="2"/>
      <c r="Q15" s="24"/>
    </row>
    <row r="16" spans="1:17" ht="31.5" x14ac:dyDescent="0.25">
      <c r="A16" s="2">
        <v>9</v>
      </c>
      <c r="B16" s="44" t="s">
        <v>100</v>
      </c>
      <c r="C16" s="2" t="s">
        <v>101</v>
      </c>
      <c r="D16" s="2" t="s">
        <v>488</v>
      </c>
      <c r="E16" s="2" t="s">
        <v>102</v>
      </c>
      <c r="F16" s="2" t="s">
        <v>115</v>
      </c>
      <c r="G16" s="33" t="s">
        <v>124</v>
      </c>
      <c r="H16" s="53">
        <v>1</v>
      </c>
      <c r="I16" s="25">
        <v>11390000</v>
      </c>
      <c r="J16" s="26">
        <f t="shared" si="0"/>
        <v>11390000</v>
      </c>
      <c r="K16" s="26">
        <v>0</v>
      </c>
      <c r="L16" s="33" t="s">
        <v>124</v>
      </c>
      <c r="M16" s="32">
        <v>2013</v>
      </c>
      <c r="N16" s="32"/>
      <c r="O16" s="2" t="s">
        <v>548</v>
      </c>
      <c r="P16" s="2"/>
      <c r="Q16" s="24"/>
    </row>
    <row r="17" spans="1:17" ht="31.5" x14ac:dyDescent="0.25">
      <c r="A17" s="2">
        <v>10</v>
      </c>
      <c r="B17" s="44" t="s">
        <v>100</v>
      </c>
      <c r="C17" s="2" t="s">
        <v>101</v>
      </c>
      <c r="D17" s="2" t="s">
        <v>488</v>
      </c>
      <c r="E17" s="2" t="s">
        <v>102</v>
      </c>
      <c r="F17" s="2" t="s">
        <v>115</v>
      </c>
      <c r="G17" s="33" t="s">
        <v>125</v>
      </c>
      <c r="H17" s="53">
        <v>1</v>
      </c>
      <c r="I17" s="25">
        <v>11390000</v>
      </c>
      <c r="J17" s="26">
        <f t="shared" si="0"/>
        <v>11390000</v>
      </c>
      <c r="K17" s="26">
        <v>0</v>
      </c>
      <c r="L17" s="33" t="s">
        <v>125</v>
      </c>
      <c r="M17" s="32">
        <v>2013</v>
      </c>
      <c r="N17" s="32"/>
      <c r="O17" s="2" t="s">
        <v>548</v>
      </c>
      <c r="P17" s="2"/>
      <c r="Q17" s="24"/>
    </row>
    <row r="18" spans="1:17" ht="31.5" x14ac:dyDescent="0.25">
      <c r="A18" s="2">
        <v>11</v>
      </c>
      <c r="B18" s="44" t="s">
        <v>100</v>
      </c>
      <c r="C18" s="2" t="s">
        <v>101</v>
      </c>
      <c r="D18" s="2" t="s">
        <v>488</v>
      </c>
      <c r="E18" s="2" t="s">
        <v>102</v>
      </c>
      <c r="F18" s="2" t="s">
        <v>115</v>
      </c>
      <c r="G18" s="33" t="s">
        <v>126</v>
      </c>
      <c r="H18" s="53">
        <v>1</v>
      </c>
      <c r="I18" s="25">
        <v>11390000</v>
      </c>
      <c r="J18" s="26">
        <f t="shared" si="0"/>
        <v>11390000</v>
      </c>
      <c r="K18" s="26">
        <v>0</v>
      </c>
      <c r="L18" s="33" t="s">
        <v>126</v>
      </c>
      <c r="M18" s="32">
        <v>2013</v>
      </c>
      <c r="N18" s="32"/>
      <c r="O18" s="2" t="s">
        <v>548</v>
      </c>
      <c r="P18" s="2"/>
      <c r="Q18" s="24"/>
    </row>
    <row r="19" spans="1:17" ht="31.5" x14ac:dyDescent="0.25">
      <c r="A19" s="2">
        <v>12</v>
      </c>
      <c r="B19" s="44" t="s">
        <v>100</v>
      </c>
      <c r="C19" s="2" t="s">
        <v>101</v>
      </c>
      <c r="D19" s="2" t="s">
        <v>488</v>
      </c>
      <c r="E19" s="2" t="s">
        <v>127</v>
      </c>
      <c r="F19" s="2" t="s">
        <v>128</v>
      </c>
      <c r="G19" s="33" t="s">
        <v>129</v>
      </c>
      <c r="H19" s="53">
        <v>1</v>
      </c>
      <c r="I19" s="25">
        <v>11000000</v>
      </c>
      <c r="J19" s="26">
        <f t="shared" si="0"/>
        <v>11000000</v>
      </c>
      <c r="K19" s="26">
        <v>0</v>
      </c>
      <c r="L19" s="33" t="s">
        <v>129</v>
      </c>
      <c r="M19" s="32">
        <v>2015</v>
      </c>
      <c r="N19" s="32"/>
      <c r="O19" s="2" t="s">
        <v>548</v>
      </c>
      <c r="P19" s="2"/>
      <c r="Q19" s="24"/>
    </row>
    <row r="20" spans="1:17" ht="31.5" x14ac:dyDescent="0.25">
      <c r="A20" s="2">
        <v>13</v>
      </c>
      <c r="B20" s="44" t="s">
        <v>100</v>
      </c>
      <c r="C20" s="2" t="s">
        <v>101</v>
      </c>
      <c r="D20" s="2" t="s">
        <v>488</v>
      </c>
      <c r="E20" s="2" t="s">
        <v>127</v>
      </c>
      <c r="F20" s="2" t="s">
        <v>128</v>
      </c>
      <c r="G20" s="33" t="s">
        <v>130</v>
      </c>
      <c r="H20" s="53">
        <v>1</v>
      </c>
      <c r="I20" s="25">
        <v>11000000</v>
      </c>
      <c r="J20" s="26">
        <f t="shared" si="0"/>
        <v>11000000</v>
      </c>
      <c r="K20" s="26">
        <v>0</v>
      </c>
      <c r="L20" s="33" t="s">
        <v>130</v>
      </c>
      <c r="M20" s="32">
        <v>2015</v>
      </c>
      <c r="N20" s="32"/>
      <c r="O20" s="2" t="s">
        <v>548</v>
      </c>
      <c r="P20" s="2"/>
      <c r="Q20" s="24"/>
    </row>
    <row r="21" spans="1:17" ht="31.5" x14ac:dyDescent="0.25">
      <c r="A21" s="2">
        <v>14</v>
      </c>
      <c r="B21" s="44" t="s">
        <v>100</v>
      </c>
      <c r="C21" s="2" t="s">
        <v>101</v>
      </c>
      <c r="D21" s="2" t="s">
        <v>488</v>
      </c>
      <c r="E21" s="2" t="s">
        <v>102</v>
      </c>
      <c r="F21" s="2" t="s">
        <v>131</v>
      </c>
      <c r="G21" s="33" t="s">
        <v>132</v>
      </c>
      <c r="H21" s="53">
        <v>1</v>
      </c>
      <c r="I21" s="26">
        <v>12300000</v>
      </c>
      <c r="J21" s="26">
        <f t="shared" si="0"/>
        <v>12300000</v>
      </c>
      <c r="K21" s="26">
        <v>0</v>
      </c>
      <c r="L21" s="33" t="s">
        <v>132</v>
      </c>
      <c r="M21" s="32">
        <v>2016</v>
      </c>
      <c r="N21" s="32"/>
      <c r="O21" s="2" t="s">
        <v>548</v>
      </c>
      <c r="P21" s="2"/>
      <c r="Q21" s="24"/>
    </row>
    <row r="22" spans="1:17" ht="31.5" x14ac:dyDescent="0.25">
      <c r="A22" s="2">
        <v>15</v>
      </c>
      <c r="B22" s="44" t="s">
        <v>100</v>
      </c>
      <c r="C22" s="2" t="s">
        <v>101</v>
      </c>
      <c r="D22" s="2" t="s">
        <v>488</v>
      </c>
      <c r="E22" s="2" t="s">
        <v>133</v>
      </c>
      <c r="F22" s="2" t="s">
        <v>134</v>
      </c>
      <c r="G22" s="33" t="s">
        <v>135</v>
      </c>
      <c r="H22" s="53">
        <v>1</v>
      </c>
      <c r="I22" s="25">
        <v>12200000</v>
      </c>
      <c r="J22" s="26">
        <f t="shared" si="0"/>
        <v>12200000</v>
      </c>
      <c r="K22" s="26">
        <v>0</v>
      </c>
      <c r="L22" s="33" t="s">
        <v>135</v>
      </c>
      <c r="M22" s="32">
        <v>2017</v>
      </c>
      <c r="N22" s="32"/>
      <c r="O22" s="2" t="s">
        <v>548</v>
      </c>
      <c r="P22" s="2"/>
      <c r="Q22" s="24"/>
    </row>
    <row r="23" spans="1:17" ht="31.5" x14ac:dyDescent="0.25">
      <c r="A23" s="2">
        <v>16</v>
      </c>
      <c r="B23" s="44" t="s">
        <v>100</v>
      </c>
      <c r="C23" s="2" t="s">
        <v>101</v>
      </c>
      <c r="D23" s="2" t="s">
        <v>488</v>
      </c>
      <c r="E23" s="2" t="s">
        <v>133</v>
      </c>
      <c r="F23" s="2" t="s">
        <v>134</v>
      </c>
      <c r="G23" s="33" t="s">
        <v>136</v>
      </c>
      <c r="H23" s="53">
        <v>1</v>
      </c>
      <c r="I23" s="25">
        <v>12200000</v>
      </c>
      <c r="J23" s="26">
        <f t="shared" si="0"/>
        <v>12200000</v>
      </c>
      <c r="K23" s="26">
        <v>0</v>
      </c>
      <c r="L23" s="33" t="s">
        <v>136</v>
      </c>
      <c r="M23" s="32">
        <v>2017</v>
      </c>
      <c r="N23" s="32"/>
      <c r="O23" s="2" t="s">
        <v>548</v>
      </c>
      <c r="P23" s="2"/>
      <c r="Q23" s="24"/>
    </row>
    <row r="24" spans="1:17" ht="31.5" x14ac:dyDescent="0.25">
      <c r="A24" s="2">
        <v>17</v>
      </c>
      <c r="B24" s="44" t="s">
        <v>100</v>
      </c>
      <c r="C24" s="2" t="s">
        <v>101</v>
      </c>
      <c r="D24" s="2" t="s">
        <v>488</v>
      </c>
      <c r="E24" s="2" t="s">
        <v>102</v>
      </c>
      <c r="F24" s="2" t="s">
        <v>144</v>
      </c>
      <c r="G24" s="27" t="s">
        <v>145</v>
      </c>
      <c r="H24" s="53">
        <v>1</v>
      </c>
      <c r="I24" s="25">
        <v>12650000</v>
      </c>
      <c r="J24" s="26">
        <f t="shared" si="0"/>
        <v>12650000</v>
      </c>
      <c r="K24" s="26">
        <v>0</v>
      </c>
      <c r="L24" s="27" t="s">
        <v>145</v>
      </c>
      <c r="M24" s="2">
        <v>2016</v>
      </c>
      <c r="N24" s="5">
        <v>2017</v>
      </c>
      <c r="O24" s="2" t="s">
        <v>548</v>
      </c>
      <c r="P24" s="2"/>
      <c r="Q24" s="24"/>
    </row>
    <row r="25" spans="1:17" ht="31.5" x14ac:dyDescent="0.25">
      <c r="A25" s="2">
        <v>18</v>
      </c>
      <c r="B25" s="44" t="s">
        <v>100</v>
      </c>
      <c r="C25" s="2" t="s">
        <v>101</v>
      </c>
      <c r="D25" s="2" t="s">
        <v>488</v>
      </c>
      <c r="E25" s="2" t="s">
        <v>102</v>
      </c>
      <c r="F25" s="2" t="s">
        <v>144</v>
      </c>
      <c r="G25" s="27" t="s">
        <v>146</v>
      </c>
      <c r="H25" s="53">
        <v>1</v>
      </c>
      <c r="I25" s="25">
        <v>12650000</v>
      </c>
      <c r="J25" s="26">
        <f t="shared" si="0"/>
        <v>12650000</v>
      </c>
      <c r="K25" s="26">
        <v>0</v>
      </c>
      <c r="L25" s="27" t="s">
        <v>146</v>
      </c>
      <c r="M25" s="2">
        <v>2016</v>
      </c>
      <c r="N25" s="5">
        <v>2017</v>
      </c>
      <c r="O25" s="2" t="s">
        <v>548</v>
      </c>
      <c r="P25" s="2"/>
      <c r="Q25" s="24"/>
    </row>
    <row r="26" spans="1:17" ht="31.5" x14ac:dyDescent="0.25">
      <c r="A26" s="2">
        <v>19</v>
      </c>
      <c r="B26" s="44" t="s">
        <v>100</v>
      </c>
      <c r="C26" s="2" t="s">
        <v>101</v>
      </c>
      <c r="D26" s="2" t="s">
        <v>488</v>
      </c>
      <c r="E26" s="2" t="s">
        <v>102</v>
      </c>
      <c r="F26" s="2" t="s">
        <v>144</v>
      </c>
      <c r="G26" s="27" t="s">
        <v>147</v>
      </c>
      <c r="H26" s="53">
        <v>1</v>
      </c>
      <c r="I26" s="25">
        <v>12650000</v>
      </c>
      <c r="J26" s="26">
        <f t="shared" si="0"/>
        <v>12650000</v>
      </c>
      <c r="K26" s="26">
        <v>0</v>
      </c>
      <c r="L26" s="27" t="s">
        <v>147</v>
      </c>
      <c r="M26" s="2">
        <v>2016</v>
      </c>
      <c r="N26" s="5">
        <v>2017</v>
      </c>
      <c r="O26" s="2" t="s">
        <v>548</v>
      </c>
      <c r="P26" s="2"/>
      <c r="Q26" s="24"/>
    </row>
    <row r="27" spans="1:17" ht="31.5" x14ac:dyDescent="0.25">
      <c r="A27" s="2">
        <v>20</v>
      </c>
      <c r="B27" s="44" t="s">
        <v>100</v>
      </c>
      <c r="C27" s="2" t="s">
        <v>101</v>
      </c>
      <c r="D27" s="2" t="s">
        <v>488</v>
      </c>
      <c r="E27" s="2" t="s">
        <v>102</v>
      </c>
      <c r="F27" s="2" t="s">
        <v>144</v>
      </c>
      <c r="G27" s="27" t="s">
        <v>148</v>
      </c>
      <c r="H27" s="53">
        <v>1</v>
      </c>
      <c r="I27" s="25">
        <v>12650000</v>
      </c>
      <c r="J27" s="26">
        <f t="shared" si="0"/>
        <v>12650000</v>
      </c>
      <c r="K27" s="26">
        <v>0</v>
      </c>
      <c r="L27" s="27" t="s">
        <v>148</v>
      </c>
      <c r="M27" s="2">
        <v>2016</v>
      </c>
      <c r="N27" s="5">
        <v>2017</v>
      </c>
      <c r="O27" s="2" t="s">
        <v>548</v>
      </c>
      <c r="P27" s="2"/>
      <c r="Q27" s="24"/>
    </row>
    <row r="28" spans="1:17" ht="31.5" x14ac:dyDescent="0.25">
      <c r="A28" s="2">
        <v>21</v>
      </c>
      <c r="B28" s="44" t="s">
        <v>100</v>
      </c>
      <c r="C28" s="2" t="s">
        <v>101</v>
      </c>
      <c r="D28" s="2" t="s">
        <v>488</v>
      </c>
      <c r="E28" s="2" t="s">
        <v>102</v>
      </c>
      <c r="F28" s="2" t="s">
        <v>144</v>
      </c>
      <c r="G28" s="27" t="s">
        <v>149</v>
      </c>
      <c r="H28" s="53">
        <v>1</v>
      </c>
      <c r="I28" s="25">
        <v>12650000</v>
      </c>
      <c r="J28" s="26">
        <f t="shared" si="0"/>
        <v>12650000</v>
      </c>
      <c r="K28" s="26">
        <v>0</v>
      </c>
      <c r="L28" s="27" t="s">
        <v>149</v>
      </c>
      <c r="M28" s="2">
        <v>2016</v>
      </c>
      <c r="N28" s="5">
        <v>2017</v>
      </c>
      <c r="O28" s="2" t="s">
        <v>548</v>
      </c>
      <c r="P28" s="2"/>
      <c r="Q28" s="24"/>
    </row>
    <row r="29" spans="1:17" ht="31.5" x14ac:dyDescent="0.25">
      <c r="A29" s="2">
        <v>22</v>
      </c>
      <c r="B29" s="44" t="s">
        <v>100</v>
      </c>
      <c r="C29" s="2" t="s">
        <v>101</v>
      </c>
      <c r="D29" s="2" t="s">
        <v>488</v>
      </c>
      <c r="E29" s="2" t="s">
        <v>102</v>
      </c>
      <c r="F29" s="2" t="s">
        <v>144</v>
      </c>
      <c r="G29" s="27" t="s">
        <v>150</v>
      </c>
      <c r="H29" s="53">
        <v>1</v>
      </c>
      <c r="I29" s="25">
        <v>12650000</v>
      </c>
      <c r="J29" s="26">
        <f t="shared" si="0"/>
        <v>12650000</v>
      </c>
      <c r="K29" s="26">
        <v>0</v>
      </c>
      <c r="L29" s="27" t="s">
        <v>150</v>
      </c>
      <c r="M29" s="2">
        <v>2016</v>
      </c>
      <c r="N29" s="5">
        <v>2017</v>
      </c>
      <c r="O29" s="2" t="s">
        <v>548</v>
      </c>
      <c r="P29" s="2"/>
      <c r="Q29" s="24"/>
    </row>
    <row r="30" spans="1:17" ht="31.5" x14ac:dyDescent="0.25">
      <c r="A30" s="2">
        <v>23</v>
      </c>
      <c r="B30" s="44" t="s">
        <v>100</v>
      </c>
      <c r="C30" s="2" t="s">
        <v>101</v>
      </c>
      <c r="D30" s="2" t="s">
        <v>488</v>
      </c>
      <c r="E30" s="2" t="s">
        <v>102</v>
      </c>
      <c r="F30" s="2" t="s">
        <v>144</v>
      </c>
      <c r="G30" s="27" t="s">
        <v>151</v>
      </c>
      <c r="H30" s="53">
        <v>1</v>
      </c>
      <c r="I30" s="25">
        <v>12650000</v>
      </c>
      <c r="J30" s="26">
        <f t="shared" si="0"/>
        <v>12650000</v>
      </c>
      <c r="K30" s="26">
        <v>0</v>
      </c>
      <c r="L30" s="27" t="s">
        <v>151</v>
      </c>
      <c r="M30" s="2">
        <v>2016</v>
      </c>
      <c r="N30" s="5">
        <v>2017</v>
      </c>
      <c r="O30" s="2" t="s">
        <v>548</v>
      </c>
      <c r="P30" s="2"/>
      <c r="Q30" s="24"/>
    </row>
    <row r="31" spans="1:17" ht="31.5" x14ac:dyDescent="0.25">
      <c r="A31" s="2">
        <v>24</v>
      </c>
      <c r="B31" s="44" t="s">
        <v>100</v>
      </c>
      <c r="C31" s="2" t="s">
        <v>101</v>
      </c>
      <c r="D31" s="2" t="s">
        <v>488</v>
      </c>
      <c r="E31" s="2" t="s">
        <v>102</v>
      </c>
      <c r="F31" s="2" t="s">
        <v>144</v>
      </c>
      <c r="G31" s="27" t="s">
        <v>152</v>
      </c>
      <c r="H31" s="53">
        <v>1</v>
      </c>
      <c r="I31" s="25">
        <v>12650000</v>
      </c>
      <c r="J31" s="26">
        <f t="shared" si="0"/>
        <v>12650000</v>
      </c>
      <c r="K31" s="26">
        <v>0</v>
      </c>
      <c r="L31" s="27" t="s">
        <v>152</v>
      </c>
      <c r="M31" s="2">
        <v>2016</v>
      </c>
      <c r="N31" s="5">
        <v>2017</v>
      </c>
      <c r="O31" s="2" t="s">
        <v>548</v>
      </c>
      <c r="P31" s="2"/>
      <c r="Q31" s="24"/>
    </row>
    <row r="32" spans="1:17" ht="31.5" x14ac:dyDescent="0.25">
      <c r="A32" s="2">
        <v>25</v>
      </c>
      <c r="B32" s="44" t="s">
        <v>100</v>
      </c>
      <c r="C32" s="2" t="s">
        <v>101</v>
      </c>
      <c r="D32" s="2" t="s">
        <v>488</v>
      </c>
      <c r="E32" s="2" t="s">
        <v>102</v>
      </c>
      <c r="F32" s="2" t="s">
        <v>144</v>
      </c>
      <c r="G32" s="27" t="s">
        <v>153</v>
      </c>
      <c r="H32" s="53">
        <v>1</v>
      </c>
      <c r="I32" s="25">
        <v>12650000</v>
      </c>
      <c r="J32" s="26">
        <f t="shared" si="0"/>
        <v>12650000</v>
      </c>
      <c r="K32" s="26">
        <v>0</v>
      </c>
      <c r="L32" s="27" t="s">
        <v>153</v>
      </c>
      <c r="M32" s="2">
        <v>2016</v>
      </c>
      <c r="N32" s="5">
        <v>2017</v>
      </c>
      <c r="O32" s="2" t="s">
        <v>548</v>
      </c>
      <c r="P32" s="2"/>
      <c r="Q32" s="24"/>
    </row>
    <row r="33" spans="1:17" ht="31.5" x14ac:dyDescent="0.25">
      <c r="A33" s="2">
        <v>26</v>
      </c>
      <c r="B33" s="44" t="s">
        <v>100</v>
      </c>
      <c r="C33" s="2" t="s">
        <v>101</v>
      </c>
      <c r="D33" s="2" t="s">
        <v>488</v>
      </c>
      <c r="E33" s="2" t="s">
        <v>102</v>
      </c>
      <c r="F33" s="2" t="s">
        <v>144</v>
      </c>
      <c r="G33" s="27" t="s">
        <v>154</v>
      </c>
      <c r="H33" s="53">
        <v>1</v>
      </c>
      <c r="I33" s="25">
        <v>12650000</v>
      </c>
      <c r="J33" s="26">
        <f t="shared" si="0"/>
        <v>12650000</v>
      </c>
      <c r="K33" s="26">
        <v>0</v>
      </c>
      <c r="L33" s="27" t="s">
        <v>154</v>
      </c>
      <c r="M33" s="2">
        <v>2016</v>
      </c>
      <c r="N33" s="5">
        <v>2017</v>
      </c>
      <c r="O33" s="2" t="s">
        <v>548</v>
      </c>
      <c r="P33" s="2"/>
      <c r="Q33" s="24"/>
    </row>
    <row r="34" spans="1:17" ht="31.5" x14ac:dyDescent="0.25">
      <c r="A34" s="2">
        <v>27</v>
      </c>
      <c r="B34" s="44" t="s">
        <v>100</v>
      </c>
      <c r="C34" s="2" t="s">
        <v>101</v>
      </c>
      <c r="D34" s="2" t="s">
        <v>488</v>
      </c>
      <c r="E34" s="2" t="s">
        <v>102</v>
      </c>
      <c r="F34" s="2" t="s">
        <v>144</v>
      </c>
      <c r="G34" s="27" t="s">
        <v>155</v>
      </c>
      <c r="H34" s="53">
        <v>1</v>
      </c>
      <c r="I34" s="25">
        <v>12650000</v>
      </c>
      <c r="J34" s="26">
        <f t="shared" si="0"/>
        <v>12650000</v>
      </c>
      <c r="K34" s="26">
        <v>0</v>
      </c>
      <c r="L34" s="27" t="s">
        <v>155</v>
      </c>
      <c r="M34" s="2">
        <v>2016</v>
      </c>
      <c r="N34" s="5">
        <v>2017</v>
      </c>
      <c r="O34" s="2" t="s">
        <v>548</v>
      </c>
      <c r="P34" s="2"/>
      <c r="Q34" s="24"/>
    </row>
    <row r="35" spans="1:17" ht="31.5" x14ac:dyDescent="0.25">
      <c r="A35" s="2">
        <v>28</v>
      </c>
      <c r="B35" s="44" t="s">
        <v>100</v>
      </c>
      <c r="C35" s="2" t="s">
        <v>101</v>
      </c>
      <c r="D35" s="2" t="s">
        <v>488</v>
      </c>
      <c r="E35" s="2" t="s">
        <v>102</v>
      </c>
      <c r="F35" s="2" t="s">
        <v>144</v>
      </c>
      <c r="G35" s="27" t="s">
        <v>156</v>
      </c>
      <c r="H35" s="53">
        <v>1</v>
      </c>
      <c r="I35" s="25">
        <v>12650000</v>
      </c>
      <c r="J35" s="26">
        <f t="shared" si="0"/>
        <v>12650000</v>
      </c>
      <c r="K35" s="26">
        <v>0</v>
      </c>
      <c r="L35" s="27" t="s">
        <v>156</v>
      </c>
      <c r="M35" s="2">
        <v>2016</v>
      </c>
      <c r="N35" s="5">
        <v>2017</v>
      </c>
      <c r="O35" s="2" t="s">
        <v>548</v>
      </c>
      <c r="P35" s="2"/>
      <c r="Q35" s="24"/>
    </row>
    <row r="36" spans="1:17" ht="31.5" x14ac:dyDescent="0.25">
      <c r="A36" s="2">
        <v>29</v>
      </c>
      <c r="B36" s="44" t="s">
        <v>100</v>
      </c>
      <c r="C36" s="2" t="s">
        <v>101</v>
      </c>
      <c r="D36" s="2" t="s">
        <v>488</v>
      </c>
      <c r="E36" s="2" t="s">
        <v>102</v>
      </c>
      <c r="F36" s="2" t="s">
        <v>144</v>
      </c>
      <c r="G36" s="27" t="s">
        <v>157</v>
      </c>
      <c r="H36" s="53">
        <v>1</v>
      </c>
      <c r="I36" s="25">
        <v>12650000</v>
      </c>
      <c r="J36" s="26">
        <f t="shared" si="0"/>
        <v>12650000</v>
      </c>
      <c r="K36" s="26">
        <v>0</v>
      </c>
      <c r="L36" s="27" t="s">
        <v>157</v>
      </c>
      <c r="M36" s="2">
        <v>2016</v>
      </c>
      <c r="N36" s="5">
        <v>2017</v>
      </c>
      <c r="O36" s="2" t="s">
        <v>548</v>
      </c>
      <c r="P36" s="2"/>
      <c r="Q36" s="24"/>
    </row>
    <row r="37" spans="1:17" ht="31.5" x14ac:dyDescent="0.25">
      <c r="A37" s="2">
        <v>30</v>
      </c>
      <c r="B37" s="44" t="s">
        <v>100</v>
      </c>
      <c r="C37" s="2" t="s">
        <v>101</v>
      </c>
      <c r="D37" s="2" t="s">
        <v>488</v>
      </c>
      <c r="E37" s="2" t="s">
        <v>102</v>
      </c>
      <c r="F37" s="2" t="s">
        <v>144</v>
      </c>
      <c r="G37" s="27" t="s">
        <v>158</v>
      </c>
      <c r="H37" s="53">
        <v>1</v>
      </c>
      <c r="I37" s="25">
        <v>12650000</v>
      </c>
      <c r="J37" s="26">
        <f t="shared" si="0"/>
        <v>12650000</v>
      </c>
      <c r="K37" s="26">
        <v>0</v>
      </c>
      <c r="L37" s="27" t="s">
        <v>158</v>
      </c>
      <c r="M37" s="2">
        <v>2016</v>
      </c>
      <c r="N37" s="5">
        <v>2017</v>
      </c>
      <c r="O37" s="2" t="s">
        <v>548</v>
      </c>
      <c r="P37" s="2"/>
      <c r="Q37" s="24"/>
    </row>
    <row r="38" spans="1:17" ht="31.5" x14ac:dyDescent="0.25">
      <c r="A38" s="2">
        <v>31</v>
      </c>
      <c r="B38" s="44" t="s">
        <v>100</v>
      </c>
      <c r="C38" s="2" t="s">
        <v>101</v>
      </c>
      <c r="D38" s="2" t="s">
        <v>488</v>
      </c>
      <c r="E38" s="2" t="s">
        <v>102</v>
      </c>
      <c r="F38" s="2" t="s">
        <v>144</v>
      </c>
      <c r="G38" s="27" t="s">
        <v>477</v>
      </c>
      <c r="H38" s="53">
        <v>1</v>
      </c>
      <c r="I38" s="25">
        <v>12650000</v>
      </c>
      <c r="J38" s="26">
        <f t="shared" si="0"/>
        <v>12650000</v>
      </c>
      <c r="K38" s="26">
        <v>0</v>
      </c>
      <c r="L38" s="27" t="s">
        <v>477</v>
      </c>
      <c r="M38" s="2">
        <v>2016</v>
      </c>
      <c r="N38" s="5">
        <v>2017</v>
      </c>
      <c r="O38" s="2" t="s">
        <v>548</v>
      </c>
      <c r="P38" s="2"/>
      <c r="Q38" s="24"/>
    </row>
    <row r="39" spans="1:17" ht="31.5" x14ac:dyDescent="0.25">
      <c r="A39" s="2">
        <v>32</v>
      </c>
      <c r="B39" s="44" t="s">
        <v>100</v>
      </c>
      <c r="C39" s="2" t="s">
        <v>101</v>
      </c>
      <c r="D39" s="2" t="s">
        <v>488</v>
      </c>
      <c r="E39" s="2" t="s">
        <v>102</v>
      </c>
      <c r="F39" s="2" t="s">
        <v>144</v>
      </c>
      <c r="G39" s="27" t="s">
        <v>159</v>
      </c>
      <c r="H39" s="53">
        <v>1</v>
      </c>
      <c r="I39" s="25">
        <v>12650000</v>
      </c>
      <c r="J39" s="26">
        <f t="shared" si="0"/>
        <v>12650000</v>
      </c>
      <c r="K39" s="26">
        <v>0</v>
      </c>
      <c r="L39" s="27" t="s">
        <v>159</v>
      </c>
      <c r="M39" s="2">
        <v>2016</v>
      </c>
      <c r="N39" s="5">
        <v>2017</v>
      </c>
      <c r="O39" s="2" t="s">
        <v>548</v>
      </c>
      <c r="P39" s="2"/>
      <c r="Q39" s="24"/>
    </row>
    <row r="40" spans="1:17" ht="31.5" x14ac:dyDescent="0.25">
      <c r="A40" s="2">
        <v>33</v>
      </c>
      <c r="B40" s="44" t="s">
        <v>100</v>
      </c>
      <c r="C40" s="2" t="s">
        <v>101</v>
      </c>
      <c r="D40" s="2" t="s">
        <v>488</v>
      </c>
      <c r="E40" s="2" t="s">
        <v>133</v>
      </c>
      <c r="F40" s="2" t="s">
        <v>160</v>
      </c>
      <c r="G40" s="27" t="s">
        <v>161</v>
      </c>
      <c r="H40" s="53">
        <v>1</v>
      </c>
      <c r="I40" s="26">
        <v>14500000</v>
      </c>
      <c r="J40" s="26">
        <f t="shared" ref="J40:J71" si="1">+I40*H40</f>
        <v>14500000</v>
      </c>
      <c r="K40" s="26">
        <v>0</v>
      </c>
      <c r="L40" s="27" t="s">
        <v>161</v>
      </c>
      <c r="M40" s="2">
        <v>2014</v>
      </c>
      <c r="N40" s="2"/>
      <c r="O40" s="2" t="s">
        <v>548</v>
      </c>
      <c r="P40" s="2"/>
      <c r="Q40" s="24"/>
    </row>
    <row r="41" spans="1:17" ht="31.5" x14ac:dyDescent="0.25">
      <c r="A41" s="2">
        <v>34</v>
      </c>
      <c r="B41" s="44" t="s">
        <v>100</v>
      </c>
      <c r="C41" s="2" t="s">
        <v>101</v>
      </c>
      <c r="D41" s="2" t="s">
        <v>488</v>
      </c>
      <c r="E41" s="2" t="s">
        <v>133</v>
      </c>
      <c r="F41" s="2" t="s">
        <v>162</v>
      </c>
      <c r="G41" s="27"/>
      <c r="H41" s="53">
        <v>1</v>
      </c>
      <c r="I41" s="26">
        <v>12200000</v>
      </c>
      <c r="J41" s="26">
        <f t="shared" si="1"/>
        <v>12200000</v>
      </c>
      <c r="K41" s="26">
        <v>0</v>
      </c>
      <c r="L41" s="27"/>
      <c r="M41" s="32">
        <v>2017</v>
      </c>
      <c r="N41" s="32"/>
      <c r="O41" s="2" t="s">
        <v>548</v>
      </c>
      <c r="P41" s="2"/>
      <c r="Q41" s="24"/>
    </row>
    <row r="42" spans="1:17" ht="31.5" x14ac:dyDescent="0.25">
      <c r="A42" s="2">
        <v>35</v>
      </c>
      <c r="B42" s="44" t="s">
        <v>100</v>
      </c>
      <c r="C42" s="2" t="s">
        <v>101</v>
      </c>
      <c r="D42" s="2" t="s">
        <v>488</v>
      </c>
      <c r="E42" s="2" t="s">
        <v>133</v>
      </c>
      <c r="F42" s="2" t="s">
        <v>162</v>
      </c>
      <c r="G42" s="27"/>
      <c r="H42" s="53">
        <v>1</v>
      </c>
      <c r="I42" s="26">
        <v>12200000</v>
      </c>
      <c r="J42" s="26">
        <f t="shared" si="1"/>
        <v>12200000</v>
      </c>
      <c r="K42" s="26">
        <v>0</v>
      </c>
      <c r="L42" s="27"/>
      <c r="M42" s="32">
        <v>2017</v>
      </c>
      <c r="N42" s="32"/>
      <c r="O42" s="2" t="s">
        <v>548</v>
      </c>
      <c r="P42" s="2"/>
      <c r="Q42" s="24"/>
    </row>
    <row r="43" spans="1:17" ht="31.5" x14ac:dyDescent="0.25">
      <c r="A43" s="2">
        <v>36</v>
      </c>
      <c r="B43" s="44" t="s">
        <v>100</v>
      </c>
      <c r="C43" s="2" t="s">
        <v>101</v>
      </c>
      <c r="D43" s="2" t="s">
        <v>488</v>
      </c>
      <c r="E43" s="2" t="s">
        <v>102</v>
      </c>
      <c r="F43" s="2" t="s">
        <v>115</v>
      </c>
      <c r="G43" s="33" t="s">
        <v>163</v>
      </c>
      <c r="H43" s="53">
        <v>1</v>
      </c>
      <c r="I43" s="25">
        <v>11390000</v>
      </c>
      <c r="J43" s="26">
        <f t="shared" si="1"/>
        <v>11390000</v>
      </c>
      <c r="K43" s="26">
        <v>0</v>
      </c>
      <c r="L43" s="33" t="s">
        <v>163</v>
      </c>
      <c r="M43" s="32">
        <v>2013</v>
      </c>
      <c r="N43" s="32">
        <v>2013</v>
      </c>
      <c r="O43" s="2" t="s">
        <v>548</v>
      </c>
      <c r="P43" s="2"/>
      <c r="Q43" s="24"/>
    </row>
    <row r="44" spans="1:17" ht="31.5" x14ac:dyDescent="0.25">
      <c r="A44" s="2">
        <v>37</v>
      </c>
      <c r="B44" s="44" t="s">
        <v>100</v>
      </c>
      <c r="C44" s="2" t="s">
        <v>101</v>
      </c>
      <c r="D44" s="2" t="s">
        <v>488</v>
      </c>
      <c r="E44" s="2" t="s">
        <v>102</v>
      </c>
      <c r="F44" s="2" t="s">
        <v>115</v>
      </c>
      <c r="G44" s="33" t="s">
        <v>164</v>
      </c>
      <c r="H44" s="53">
        <v>1</v>
      </c>
      <c r="I44" s="25">
        <v>11390000</v>
      </c>
      <c r="J44" s="26">
        <f t="shared" si="1"/>
        <v>11390000</v>
      </c>
      <c r="K44" s="26">
        <v>0</v>
      </c>
      <c r="L44" s="33" t="s">
        <v>164</v>
      </c>
      <c r="M44" s="32">
        <v>2013</v>
      </c>
      <c r="N44" s="32">
        <v>2013</v>
      </c>
      <c r="O44" s="2" t="s">
        <v>548</v>
      </c>
      <c r="P44" s="2"/>
      <c r="Q44" s="24"/>
    </row>
    <row r="45" spans="1:17" ht="31.5" x14ac:dyDescent="0.25">
      <c r="A45" s="2">
        <v>38</v>
      </c>
      <c r="B45" s="44" t="s">
        <v>100</v>
      </c>
      <c r="C45" s="2" t="s">
        <v>101</v>
      </c>
      <c r="D45" s="2" t="s">
        <v>488</v>
      </c>
      <c r="E45" s="2" t="s">
        <v>102</v>
      </c>
      <c r="F45" s="2" t="s">
        <v>115</v>
      </c>
      <c r="G45" s="33" t="s">
        <v>165</v>
      </c>
      <c r="H45" s="53">
        <v>1</v>
      </c>
      <c r="I45" s="25">
        <v>11390000</v>
      </c>
      <c r="J45" s="26">
        <f t="shared" si="1"/>
        <v>11390000</v>
      </c>
      <c r="K45" s="26">
        <v>0</v>
      </c>
      <c r="L45" s="33" t="s">
        <v>165</v>
      </c>
      <c r="M45" s="32">
        <v>2013</v>
      </c>
      <c r="N45" s="32"/>
      <c r="O45" s="2" t="s">
        <v>548</v>
      </c>
      <c r="P45" s="2"/>
      <c r="Q45" s="24"/>
    </row>
    <row r="46" spans="1:17" ht="31.5" x14ac:dyDescent="0.25">
      <c r="A46" s="2">
        <v>39</v>
      </c>
      <c r="B46" s="44" t="s">
        <v>100</v>
      </c>
      <c r="C46" s="2" t="s">
        <v>101</v>
      </c>
      <c r="D46" s="2" t="s">
        <v>488</v>
      </c>
      <c r="E46" s="2" t="s">
        <v>102</v>
      </c>
      <c r="F46" s="2" t="s">
        <v>115</v>
      </c>
      <c r="G46" s="33" t="s">
        <v>166</v>
      </c>
      <c r="H46" s="53">
        <v>1</v>
      </c>
      <c r="I46" s="25">
        <v>11390000</v>
      </c>
      <c r="J46" s="26">
        <f t="shared" si="1"/>
        <v>11390000</v>
      </c>
      <c r="K46" s="26">
        <v>0</v>
      </c>
      <c r="L46" s="33" t="s">
        <v>166</v>
      </c>
      <c r="M46" s="32">
        <v>2013</v>
      </c>
      <c r="N46" s="32"/>
      <c r="O46" s="2" t="s">
        <v>548</v>
      </c>
      <c r="P46" s="2"/>
      <c r="Q46" s="24"/>
    </row>
    <row r="47" spans="1:17" ht="31.5" x14ac:dyDescent="0.25">
      <c r="A47" s="2">
        <v>40</v>
      </c>
      <c r="B47" s="44" t="s">
        <v>100</v>
      </c>
      <c r="C47" s="2" t="s">
        <v>101</v>
      </c>
      <c r="D47" s="2" t="s">
        <v>488</v>
      </c>
      <c r="E47" s="2" t="s">
        <v>102</v>
      </c>
      <c r="F47" s="2" t="s">
        <v>115</v>
      </c>
      <c r="G47" s="33" t="s">
        <v>167</v>
      </c>
      <c r="H47" s="53">
        <v>1</v>
      </c>
      <c r="I47" s="25">
        <v>11390000</v>
      </c>
      <c r="J47" s="26">
        <f t="shared" si="1"/>
        <v>11390000</v>
      </c>
      <c r="K47" s="26">
        <v>0</v>
      </c>
      <c r="L47" s="33" t="s">
        <v>167</v>
      </c>
      <c r="M47" s="32">
        <v>2013</v>
      </c>
      <c r="N47" s="32"/>
      <c r="O47" s="2" t="s">
        <v>548</v>
      </c>
      <c r="P47" s="2"/>
      <c r="Q47" s="24"/>
    </row>
    <row r="48" spans="1:17" ht="31.5" x14ac:dyDescent="0.25">
      <c r="A48" s="2">
        <v>41</v>
      </c>
      <c r="B48" s="44" t="s">
        <v>100</v>
      </c>
      <c r="C48" s="2" t="s">
        <v>101</v>
      </c>
      <c r="D48" s="2" t="s">
        <v>488</v>
      </c>
      <c r="E48" s="2" t="s">
        <v>102</v>
      </c>
      <c r="F48" s="2" t="s">
        <v>115</v>
      </c>
      <c r="G48" s="33" t="s">
        <v>168</v>
      </c>
      <c r="H48" s="53">
        <v>1</v>
      </c>
      <c r="I48" s="25">
        <v>11390000</v>
      </c>
      <c r="J48" s="26">
        <f t="shared" si="1"/>
        <v>11390000</v>
      </c>
      <c r="K48" s="26">
        <v>0</v>
      </c>
      <c r="L48" s="33" t="s">
        <v>168</v>
      </c>
      <c r="M48" s="32">
        <v>2013</v>
      </c>
      <c r="N48" s="32">
        <v>2013</v>
      </c>
      <c r="O48" s="2" t="s">
        <v>548</v>
      </c>
      <c r="P48" s="2"/>
      <c r="Q48" s="24"/>
    </row>
    <row r="49" spans="1:17" ht="31.5" x14ac:dyDescent="0.25">
      <c r="A49" s="2">
        <v>42</v>
      </c>
      <c r="B49" s="44" t="s">
        <v>100</v>
      </c>
      <c r="C49" s="2" t="s">
        <v>101</v>
      </c>
      <c r="D49" s="2" t="s">
        <v>488</v>
      </c>
      <c r="E49" s="2" t="s">
        <v>102</v>
      </c>
      <c r="F49" s="2" t="s">
        <v>115</v>
      </c>
      <c r="G49" s="33" t="s">
        <v>169</v>
      </c>
      <c r="H49" s="53">
        <v>1</v>
      </c>
      <c r="I49" s="25">
        <v>11390000</v>
      </c>
      <c r="J49" s="26">
        <f t="shared" si="1"/>
        <v>11390000</v>
      </c>
      <c r="K49" s="26">
        <v>0</v>
      </c>
      <c r="L49" s="33" t="s">
        <v>169</v>
      </c>
      <c r="M49" s="32">
        <v>2013</v>
      </c>
      <c r="N49" s="32">
        <v>2013</v>
      </c>
      <c r="O49" s="2" t="s">
        <v>548</v>
      </c>
      <c r="P49" s="2"/>
      <c r="Q49" s="24"/>
    </row>
    <row r="50" spans="1:17" ht="31.5" x14ac:dyDescent="0.25">
      <c r="A50" s="2">
        <v>43</v>
      </c>
      <c r="B50" s="44" t="s">
        <v>100</v>
      </c>
      <c r="C50" s="2" t="s">
        <v>101</v>
      </c>
      <c r="D50" s="2" t="s">
        <v>488</v>
      </c>
      <c r="E50" s="2" t="s">
        <v>102</v>
      </c>
      <c r="F50" s="2" t="s">
        <v>115</v>
      </c>
      <c r="G50" s="33" t="s">
        <v>170</v>
      </c>
      <c r="H50" s="53">
        <v>1</v>
      </c>
      <c r="I50" s="25">
        <v>11390000</v>
      </c>
      <c r="J50" s="26">
        <f t="shared" si="1"/>
        <v>11390000</v>
      </c>
      <c r="K50" s="26">
        <v>0</v>
      </c>
      <c r="L50" s="33" t="s">
        <v>170</v>
      </c>
      <c r="M50" s="32">
        <v>2013</v>
      </c>
      <c r="N50" s="32"/>
      <c r="O50" s="2" t="s">
        <v>548</v>
      </c>
      <c r="P50" s="2"/>
      <c r="Q50" s="24"/>
    </row>
    <row r="51" spans="1:17" ht="31.5" x14ac:dyDescent="0.25">
      <c r="A51" s="2">
        <v>44</v>
      </c>
      <c r="B51" s="44" t="s">
        <v>100</v>
      </c>
      <c r="C51" s="2" t="s">
        <v>101</v>
      </c>
      <c r="D51" s="2" t="s">
        <v>488</v>
      </c>
      <c r="E51" s="2" t="s">
        <v>102</v>
      </c>
      <c r="F51" s="2" t="s">
        <v>115</v>
      </c>
      <c r="G51" s="33" t="s">
        <v>171</v>
      </c>
      <c r="H51" s="53">
        <v>1</v>
      </c>
      <c r="I51" s="25">
        <v>11390000</v>
      </c>
      <c r="J51" s="26">
        <f t="shared" si="1"/>
        <v>11390000</v>
      </c>
      <c r="K51" s="26">
        <v>0</v>
      </c>
      <c r="L51" s="33" t="s">
        <v>171</v>
      </c>
      <c r="M51" s="32">
        <v>2013</v>
      </c>
      <c r="N51" s="32"/>
      <c r="O51" s="2" t="s">
        <v>548</v>
      </c>
      <c r="P51" s="2"/>
      <c r="Q51" s="24"/>
    </row>
    <row r="52" spans="1:17" ht="31.5" x14ac:dyDescent="0.25">
      <c r="A52" s="2">
        <v>45</v>
      </c>
      <c r="B52" s="44" t="s">
        <v>100</v>
      </c>
      <c r="C52" s="2" t="s">
        <v>101</v>
      </c>
      <c r="D52" s="2" t="s">
        <v>488</v>
      </c>
      <c r="E52" s="2" t="s">
        <v>102</v>
      </c>
      <c r="F52" s="2" t="s">
        <v>131</v>
      </c>
      <c r="G52" s="33" t="s">
        <v>175</v>
      </c>
      <c r="H52" s="53">
        <v>1</v>
      </c>
      <c r="I52" s="26">
        <v>12300000</v>
      </c>
      <c r="J52" s="26">
        <f t="shared" si="1"/>
        <v>12300000</v>
      </c>
      <c r="K52" s="26">
        <v>0</v>
      </c>
      <c r="L52" s="33" t="s">
        <v>175</v>
      </c>
      <c r="M52" s="32">
        <v>2016</v>
      </c>
      <c r="N52" s="32"/>
      <c r="O52" s="2" t="s">
        <v>548</v>
      </c>
      <c r="P52" s="2"/>
      <c r="Q52" s="24"/>
    </row>
    <row r="53" spans="1:17" ht="31.5" x14ac:dyDescent="0.25">
      <c r="A53" s="2">
        <v>46</v>
      </c>
      <c r="B53" s="44" t="s">
        <v>100</v>
      </c>
      <c r="C53" s="2" t="s">
        <v>101</v>
      </c>
      <c r="D53" s="2" t="s">
        <v>488</v>
      </c>
      <c r="E53" s="2" t="s">
        <v>102</v>
      </c>
      <c r="F53" s="2" t="s">
        <v>131</v>
      </c>
      <c r="G53" s="33" t="s">
        <v>176</v>
      </c>
      <c r="H53" s="53">
        <v>1</v>
      </c>
      <c r="I53" s="26">
        <v>12300000</v>
      </c>
      <c r="J53" s="26">
        <f t="shared" si="1"/>
        <v>12300000</v>
      </c>
      <c r="K53" s="26">
        <v>0</v>
      </c>
      <c r="L53" s="33" t="s">
        <v>176</v>
      </c>
      <c r="M53" s="32">
        <v>2016</v>
      </c>
      <c r="N53" s="32"/>
      <c r="O53" s="2" t="s">
        <v>548</v>
      </c>
      <c r="P53" s="2"/>
      <c r="Q53" s="24"/>
    </row>
    <row r="54" spans="1:17" ht="31.5" x14ac:dyDescent="0.25">
      <c r="A54" s="2">
        <v>47</v>
      </c>
      <c r="B54" s="44" t="s">
        <v>100</v>
      </c>
      <c r="C54" s="2" t="s">
        <v>101</v>
      </c>
      <c r="D54" s="2" t="s">
        <v>488</v>
      </c>
      <c r="E54" s="2" t="s">
        <v>102</v>
      </c>
      <c r="F54" s="2" t="s">
        <v>180</v>
      </c>
      <c r="G54" s="27" t="s">
        <v>181</v>
      </c>
      <c r="H54" s="53">
        <v>1</v>
      </c>
      <c r="I54" s="26">
        <v>14500000</v>
      </c>
      <c r="J54" s="26">
        <f t="shared" si="1"/>
        <v>14500000</v>
      </c>
      <c r="K54" s="26">
        <v>0</v>
      </c>
      <c r="L54" s="27" t="s">
        <v>181</v>
      </c>
      <c r="M54" s="32">
        <v>2020</v>
      </c>
      <c r="N54" s="32"/>
      <c r="O54" s="2" t="s">
        <v>548</v>
      </c>
      <c r="P54" s="2"/>
      <c r="Q54" s="24"/>
    </row>
    <row r="55" spans="1:17" ht="31.5" x14ac:dyDescent="0.25">
      <c r="A55" s="2">
        <v>48</v>
      </c>
      <c r="B55" s="44" t="s">
        <v>100</v>
      </c>
      <c r="C55" s="2" t="s">
        <v>101</v>
      </c>
      <c r="D55" s="2" t="s">
        <v>488</v>
      </c>
      <c r="E55" s="2" t="s">
        <v>102</v>
      </c>
      <c r="F55" s="2" t="s">
        <v>180</v>
      </c>
      <c r="G55" s="27" t="s">
        <v>182</v>
      </c>
      <c r="H55" s="53">
        <v>1</v>
      </c>
      <c r="I55" s="26">
        <v>14500000</v>
      </c>
      <c r="J55" s="26">
        <f t="shared" si="1"/>
        <v>14500000</v>
      </c>
      <c r="K55" s="26">
        <v>0</v>
      </c>
      <c r="L55" s="27" t="s">
        <v>182</v>
      </c>
      <c r="M55" s="32">
        <v>2020</v>
      </c>
      <c r="N55" s="32"/>
      <c r="O55" s="2" t="s">
        <v>548</v>
      </c>
      <c r="P55" s="2"/>
      <c r="Q55" s="24"/>
    </row>
    <row r="56" spans="1:17" ht="31.5" x14ac:dyDescent="0.25">
      <c r="A56" s="2">
        <v>49</v>
      </c>
      <c r="B56" s="44" t="s">
        <v>100</v>
      </c>
      <c r="C56" s="2" t="s">
        <v>101</v>
      </c>
      <c r="D56" s="2" t="s">
        <v>488</v>
      </c>
      <c r="E56" s="2" t="s">
        <v>127</v>
      </c>
      <c r="F56" s="2" t="s">
        <v>128</v>
      </c>
      <c r="G56" s="33" t="s">
        <v>185</v>
      </c>
      <c r="H56" s="53">
        <v>1</v>
      </c>
      <c r="I56" s="25">
        <v>11000000</v>
      </c>
      <c r="J56" s="26">
        <f t="shared" si="1"/>
        <v>11000000</v>
      </c>
      <c r="K56" s="26">
        <v>0</v>
      </c>
      <c r="L56" s="33" t="s">
        <v>185</v>
      </c>
      <c r="M56" s="32">
        <v>2015</v>
      </c>
      <c r="N56" s="32"/>
      <c r="O56" s="2" t="s">
        <v>548</v>
      </c>
      <c r="P56" s="2"/>
      <c r="Q56" s="24"/>
    </row>
    <row r="57" spans="1:17" ht="31.5" x14ac:dyDescent="0.25">
      <c r="A57" s="2">
        <v>50</v>
      </c>
      <c r="B57" s="44" t="s">
        <v>100</v>
      </c>
      <c r="C57" s="2" t="s">
        <v>101</v>
      </c>
      <c r="D57" s="2" t="s">
        <v>488</v>
      </c>
      <c r="E57" s="2" t="s">
        <v>127</v>
      </c>
      <c r="F57" s="2" t="s">
        <v>128</v>
      </c>
      <c r="G57" s="33" t="s">
        <v>186</v>
      </c>
      <c r="H57" s="53">
        <v>1</v>
      </c>
      <c r="I57" s="25">
        <v>11000000</v>
      </c>
      <c r="J57" s="26">
        <f t="shared" si="1"/>
        <v>11000000</v>
      </c>
      <c r="K57" s="26">
        <v>0</v>
      </c>
      <c r="L57" s="33" t="s">
        <v>186</v>
      </c>
      <c r="M57" s="32">
        <v>2015</v>
      </c>
      <c r="N57" s="32"/>
      <c r="O57" s="2" t="s">
        <v>548</v>
      </c>
      <c r="P57" s="2"/>
      <c r="Q57" s="24"/>
    </row>
    <row r="58" spans="1:17" ht="31.5" x14ac:dyDescent="0.25">
      <c r="A58" s="2">
        <v>51</v>
      </c>
      <c r="B58" s="44" t="s">
        <v>100</v>
      </c>
      <c r="C58" s="2" t="s">
        <v>101</v>
      </c>
      <c r="D58" s="2" t="s">
        <v>488</v>
      </c>
      <c r="E58" s="2" t="s">
        <v>127</v>
      </c>
      <c r="F58" s="2" t="s">
        <v>128</v>
      </c>
      <c r="G58" s="33" t="s">
        <v>187</v>
      </c>
      <c r="H58" s="53">
        <v>1</v>
      </c>
      <c r="I58" s="25">
        <v>11000000</v>
      </c>
      <c r="J58" s="26">
        <f t="shared" si="1"/>
        <v>11000000</v>
      </c>
      <c r="K58" s="26">
        <v>0</v>
      </c>
      <c r="L58" s="33" t="s">
        <v>187</v>
      </c>
      <c r="M58" s="32">
        <v>2015</v>
      </c>
      <c r="N58" s="32"/>
      <c r="O58" s="2" t="s">
        <v>548</v>
      </c>
      <c r="P58" s="2"/>
      <c r="Q58" s="24"/>
    </row>
    <row r="59" spans="1:17" ht="31.5" x14ac:dyDescent="0.25">
      <c r="A59" s="2">
        <v>52</v>
      </c>
      <c r="B59" s="44" t="s">
        <v>188</v>
      </c>
      <c r="C59" s="2" t="s">
        <v>101</v>
      </c>
      <c r="D59" s="2" t="s">
        <v>488</v>
      </c>
      <c r="E59" s="2" t="s">
        <v>102</v>
      </c>
      <c r="F59" s="2"/>
      <c r="G59" s="27"/>
      <c r="H59" s="53">
        <v>1</v>
      </c>
      <c r="I59" s="26">
        <v>20500000</v>
      </c>
      <c r="J59" s="26">
        <f t="shared" si="1"/>
        <v>20500000</v>
      </c>
      <c r="K59" s="26">
        <v>0</v>
      </c>
      <c r="L59" s="27"/>
      <c r="M59" s="32">
        <v>2009</v>
      </c>
      <c r="N59" s="32"/>
      <c r="O59" s="2" t="s">
        <v>548</v>
      </c>
      <c r="P59" s="2"/>
      <c r="Q59" s="24"/>
    </row>
    <row r="60" spans="1:17" ht="31.5" x14ac:dyDescent="0.25">
      <c r="A60" s="2">
        <v>53</v>
      </c>
      <c r="B60" s="44" t="s">
        <v>189</v>
      </c>
      <c r="C60" s="2" t="s">
        <v>190</v>
      </c>
      <c r="D60" s="2" t="s">
        <v>488</v>
      </c>
      <c r="E60" s="2" t="s">
        <v>191</v>
      </c>
      <c r="F60" s="2"/>
      <c r="G60" s="27"/>
      <c r="H60" s="53">
        <v>1</v>
      </c>
      <c r="I60" s="26">
        <v>16990000</v>
      </c>
      <c r="J60" s="26">
        <f t="shared" si="1"/>
        <v>16990000</v>
      </c>
      <c r="K60" s="26">
        <v>0</v>
      </c>
      <c r="L60" s="27"/>
      <c r="M60" s="2">
        <v>2014</v>
      </c>
      <c r="N60" s="2"/>
      <c r="O60" s="2" t="s">
        <v>548</v>
      </c>
      <c r="P60" s="2"/>
      <c r="Q60" s="24"/>
    </row>
    <row r="61" spans="1:17" ht="31.5" x14ac:dyDescent="0.25">
      <c r="A61" s="2">
        <v>54</v>
      </c>
      <c r="B61" s="44" t="s">
        <v>189</v>
      </c>
      <c r="C61" s="2" t="s">
        <v>190</v>
      </c>
      <c r="D61" s="2" t="s">
        <v>488</v>
      </c>
      <c r="E61" s="2" t="s">
        <v>191</v>
      </c>
      <c r="F61" s="2"/>
      <c r="G61" s="27"/>
      <c r="H61" s="53">
        <v>1</v>
      </c>
      <c r="I61" s="26">
        <v>24990000</v>
      </c>
      <c r="J61" s="26">
        <f t="shared" si="1"/>
        <v>24990000</v>
      </c>
      <c r="K61" s="26">
        <v>0</v>
      </c>
      <c r="L61" s="27"/>
      <c r="M61" s="2">
        <v>2014</v>
      </c>
      <c r="N61" s="2"/>
      <c r="O61" s="2" t="s">
        <v>548</v>
      </c>
      <c r="P61" s="2"/>
      <c r="Q61" s="24"/>
    </row>
    <row r="62" spans="1:17" ht="31.5" x14ac:dyDescent="0.25">
      <c r="A62" s="2">
        <v>55</v>
      </c>
      <c r="B62" s="44" t="s">
        <v>189</v>
      </c>
      <c r="C62" s="2" t="s">
        <v>190</v>
      </c>
      <c r="D62" s="2" t="s">
        <v>488</v>
      </c>
      <c r="E62" s="2" t="s">
        <v>191</v>
      </c>
      <c r="F62" s="2" t="s">
        <v>192</v>
      </c>
      <c r="G62" s="27" t="s">
        <v>193</v>
      </c>
      <c r="H62" s="53">
        <v>1</v>
      </c>
      <c r="I62" s="26">
        <v>39800000</v>
      </c>
      <c r="J62" s="26">
        <f t="shared" si="1"/>
        <v>39800000</v>
      </c>
      <c r="K62" s="26">
        <v>0</v>
      </c>
      <c r="L62" s="27" t="s">
        <v>193</v>
      </c>
      <c r="M62" s="2">
        <v>2004</v>
      </c>
      <c r="N62" s="2"/>
      <c r="O62" s="2" t="s">
        <v>548</v>
      </c>
      <c r="P62" s="2"/>
      <c r="Q62" s="24"/>
    </row>
    <row r="63" spans="1:17" ht="31.5" x14ac:dyDescent="0.25">
      <c r="A63" s="2">
        <v>56</v>
      </c>
      <c r="B63" s="44" t="s">
        <v>194</v>
      </c>
      <c r="C63" s="2" t="s">
        <v>190</v>
      </c>
      <c r="D63" s="2" t="s">
        <v>488</v>
      </c>
      <c r="E63" s="2" t="s">
        <v>102</v>
      </c>
      <c r="F63" s="31" t="s">
        <v>248</v>
      </c>
      <c r="G63" s="27">
        <v>1530130361</v>
      </c>
      <c r="H63" s="53">
        <v>1</v>
      </c>
      <c r="I63" s="26">
        <v>14500000</v>
      </c>
      <c r="J63" s="26">
        <f t="shared" si="1"/>
        <v>14500000</v>
      </c>
      <c r="K63" s="26">
        <v>0</v>
      </c>
      <c r="L63" s="27">
        <v>1530130361</v>
      </c>
      <c r="M63" s="2">
        <v>2019</v>
      </c>
      <c r="N63" s="2"/>
      <c r="O63" s="2" t="s">
        <v>548</v>
      </c>
      <c r="P63" s="2"/>
      <c r="Q63" s="24"/>
    </row>
    <row r="64" spans="1:17" ht="31.5" x14ac:dyDescent="0.25">
      <c r="A64" s="2">
        <v>57</v>
      </c>
      <c r="B64" s="44" t="s">
        <v>297</v>
      </c>
      <c r="C64" s="2" t="s">
        <v>190</v>
      </c>
      <c r="D64" s="2" t="s">
        <v>488</v>
      </c>
      <c r="E64" s="2" t="s">
        <v>298</v>
      </c>
      <c r="F64" s="2" t="s">
        <v>299</v>
      </c>
      <c r="G64" s="33" t="s">
        <v>300</v>
      </c>
      <c r="H64" s="53">
        <v>1</v>
      </c>
      <c r="I64" s="28">
        <v>31900000</v>
      </c>
      <c r="J64" s="26">
        <f t="shared" si="1"/>
        <v>31900000</v>
      </c>
      <c r="K64" s="26">
        <v>0</v>
      </c>
      <c r="L64" s="33" t="s">
        <v>300</v>
      </c>
      <c r="M64" s="32">
        <v>2015</v>
      </c>
      <c r="N64" s="32"/>
      <c r="O64" s="2" t="s">
        <v>548</v>
      </c>
      <c r="P64" s="2"/>
    </row>
    <row r="65" spans="1:17" ht="31.5" x14ac:dyDescent="0.25">
      <c r="A65" s="2">
        <v>58</v>
      </c>
      <c r="B65" s="44" t="s">
        <v>297</v>
      </c>
      <c r="C65" s="2" t="s">
        <v>190</v>
      </c>
      <c r="D65" s="2" t="s">
        <v>488</v>
      </c>
      <c r="E65" s="2" t="s">
        <v>298</v>
      </c>
      <c r="F65" s="2" t="s">
        <v>299</v>
      </c>
      <c r="G65" s="33" t="s">
        <v>301</v>
      </c>
      <c r="H65" s="53">
        <v>1</v>
      </c>
      <c r="I65" s="28">
        <v>31900000</v>
      </c>
      <c r="J65" s="26">
        <f t="shared" si="1"/>
        <v>31900000</v>
      </c>
      <c r="K65" s="26">
        <v>0</v>
      </c>
      <c r="L65" s="33" t="s">
        <v>301</v>
      </c>
      <c r="M65" s="32">
        <v>2015</v>
      </c>
      <c r="N65" s="32"/>
      <c r="O65" s="2" t="s">
        <v>548</v>
      </c>
      <c r="P65" s="2"/>
    </row>
    <row r="66" spans="1:17" ht="31.5" x14ac:dyDescent="0.25">
      <c r="A66" s="2">
        <v>59</v>
      </c>
      <c r="B66" s="44" t="s">
        <v>302</v>
      </c>
      <c r="C66" s="2" t="s">
        <v>190</v>
      </c>
      <c r="D66" s="2" t="s">
        <v>488</v>
      </c>
      <c r="E66" s="2" t="s">
        <v>303</v>
      </c>
      <c r="F66" s="2"/>
      <c r="G66" s="33"/>
      <c r="H66" s="53">
        <v>1</v>
      </c>
      <c r="I66" s="28">
        <v>16500000</v>
      </c>
      <c r="J66" s="26">
        <f t="shared" si="1"/>
        <v>16500000</v>
      </c>
      <c r="K66" s="26">
        <v>0</v>
      </c>
      <c r="L66" s="33"/>
      <c r="M66" s="32">
        <v>2015</v>
      </c>
      <c r="N66" s="32"/>
      <c r="O66" s="2" t="s">
        <v>548</v>
      </c>
      <c r="P66" s="2"/>
    </row>
    <row r="67" spans="1:17" ht="31.5" x14ac:dyDescent="0.25">
      <c r="A67" s="2">
        <v>60</v>
      </c>
      <c r="B67" s="44" t="s">
        <v>302</v>
      </c>
      <c r="C67" s="2" t="s">
        <v>190</v>
      </c>
      <c r="D67" s="2" t="s">
        <v>488</v>
      </c>
      <c r="E67" s="2" t="s">
        <v>303</v>
      </c>
      <c r="F67" s="2"/>
      <c r="G67" s="33"/>
      <c r="H67" s="53">
        <v>1</v>
      </c>
      <c r="I67" s="28">
        <v>16500000</v>
      </c>
      <c r="J67" s="26">
        <f t="shared" si="1"/>
        <v>16500000</v>
      </c>
      <c r="K67" s="26">
        <v>0</v>
      </c>
      <c r="L67" s="33"/>
      <c r="M67" s="32">
        <v>2015</v>
      </c>
      <c r="N67" s="32"/>
      <c r="O67" s="2" t="s">
        <v>548</v>
      </c>
      <c r="P67" s="2"/>
    </row>
    <row r="68" spans="1:17" ht="31.5" x14ac:dyDescent="0.25">
      <c r="A68" s="2">
        <v>61</v>
      </c>
      <c r="B68" s="44" t="s">
        <v>304</v>
      </c>
      <c r="C68" s="2" t="s">
        <v>190</v>
      </c>
      <c r="D68" s="2" t="s">
        <v>488</v>
      </c>
      <c r="E68" s="2" t="s">
        <v>305</v>
      </c>
      <c r="F68" s="2" t="s">
        <v>306</v>
      </c>
      <c r="G68" s="27"/>
      <c r="H68" s="53">
        <v>1</v>
      </c>
      <c r="I68" s="26">
        <v>13500000</v>
      </c>
      <c r="J68" s="26">
        <f t="shared" si="1"/>
        <v>13500000</v>
      </c>
      <c r="K68" s="26">
        <v>0</v>
      </c>
      <c r="L68" s="27"/>
      <c r="M68" s="2">
        <v>2013</v>
      </c>
      <c r="N68" s="2"/>
      <c r="O68" s="2" t="s">
        <v>548</v>
      </c>
      <c r="P68" s="2"/>
      <c r="Q68" s="24"/>
    </row>
    <row r="69" spans="1:17" ht="31.5" x14ac:dyDescent="0.25">
      <c r="A69" s="2">
        <v>62</v>
      </c>
      <c r="B69" s="44" t="s">
        <v>307</v>
      </c>
      <c r="C69" s="2" t="s">
        <v>101</v>
      </c>
      <c r="D69" s="2" t="s">
        <v>488</v>
      </c>
      <c r="E69" s="2"/>
      <c r="F69" s="2"/>
      <c r="G69" s="27"/>
      <c r="H69" s="53">
        <v>1</v>
      </c>
      <c r="I69" s="26">
        <v>75778753.546129003</v>
      </c>
      <c r="J69" s="26">
        <f t="shared" si="1"/>
        <v>75778753.546129003</v>
      </c>
      <c r="K69" s="26">
        <v>0</v>
      </c>
      <c r="L69" s="27"/>
      <c r="M69" s="2">
        <v>2011</v>
      </c>
      <c r="N69" s="2"/>
      <c r="O69" s="2" t="s">
        <v>548</v>
      </c>
      <c r="P69" s="2"/>
      <c r="Q69" s="24"/>
    </row>
    <row r="70" spans="1:17" ht="31.5" x14ac:dyDescent="0.25">
      <c r="A70" s="2">
        <v>63</v>
      </c>
      <c r="B70" s="44" t="s">
        <v>304</v>
      </c>
      <c r="C70" s="2" t="s">
        <v>190</v>
      </c>
      <c r="D70" s="2" t="s">
        <v>488</v>
      </c>
      <c r="E70" s="2" t="s">
        <v>305</v>
      </c>
      <c r="F70" s="2" t="s">
        <v>308</v>
      </c>
      <c r="G70" s="27" t="s">
        <v>309</v>
      </c>
      <c r="H70" s="53">
        <v>1</v>
      </c>
      <c r="I70" s="26">
        <v>18799000</v>
      </c>
      <c r="J70" s="26">
        <f t="shared" si="1"/>
        <v>18799000</v>
      </c>
      <c r="K70" s="26">
        <v>0</v>
      </c>
      <c r="L70" s="27" t="s">
        <v>309</v>
      </c>
      <c r="M70" s="2">
        <v>2014</v>
      </c>
      <c r="N70" s="2"/>
      <c r="O70" s="2" t="s">
        <v>548</v>
      </c>
      <c r="P70" s="2"/>
      <c r="Q70" s="24"/>
    </row>
    <row r="71" spans="1:17" ht="31.5" x14ac:dyDescent="0.25">
      <c r="A71" s="2">
        <v>64</v>
      </c>
      <c r="B71" s="44" t="s">
        <v>326</v>
      </c>
      <c r="C71" s="2" t="s">
        <v>190</v>
      </c>
      <c r="D71" s="2" t="s">
        <v>488</v>
      </c>
      <c r="E71" s="32" t="s">
        <v>329</v>
      </c>
      <c r="F71" s="32" t="s">
        <v>330</v>
      </c>
      <c r="G71" s="2" t="s">
        <v>331</v>
      </c>
      <c r="H71" s="53">
        <v>1</v>
      </c>
      <c r="I71" s="26">
        <v>82000000</v>
      </c>
      <c r="J71" s="26">
        <f t="shared" si="1"/>
        <v>82000000</v>
      </c>
      <c r="K71" s="26">
        <v>0</v>
      </c>
      <c r="L71" s="2" t="s">
        <v>331</v>
      </c>
      <c r="M71" s="2">
        <v>2013</v>
      </c>
      <c r="N71" s="2"/>
      <c r="O71" s="2" t="s">
        <v>548</v>
      </c>
      <c r="P71" s="2"/>
      <c r="Q71" s="24"/>
    </row>
    <row r="72" spans="1:17" ht="31.5" x14ac:dyDescent="0.25">
      <c r="A72" s="2">
        <v>65</v>
      </c>
      <c r="B72" s="44" t="s">
        <v>326</v>
      </c>
      <c r="C72" s="2" t="s">
        <v>190</v>
      </c>
      <c r="D72" s="2" t="s">
        <v>488</v>
      </c>
      <c r="E72" s="2" t="s">
        <v>332</v>
      </c>
      <c r="F72" s="2"/>
      <c r="G72" s="27"/>
      <c r="H72" s="53">
        <v>1</v>
      </c>
      <c r="I72" s="26">
        <v>62630000</v>
      </c>
      <c r="J72" s="26">
        <f t="shared" ref="J72:J85" si="2">+I72*H72</f>
        <v>62630000</v>
      </c>
      <c r="K72" s="26">
        <v>0</v>
      </c>
      <c r="L72" s="27"/>
      <c r="M72" s="2">
        <v>2009</v>
      </c>
      <c r="N72" s="2"/>
      <c r="O72" s="2" t="s">
        <v>548</v>
      </c>
      <c r="P72" s="2"/>
      <c r="Q72" s="24"/>
    </row>
    <row r="73" spans="1:17" ht="31.5" x14ac:dyDescent="0.25">
      <c r="A73" s="2">
        <v>66</v>
      </c>
      <c r="B73" s="44" t="s">
        <v>326</v>
      </c>
      <c r="C73" s="2" t="s">
        <v>190</v>
      </c>
      <c r="D73" s="2" t="s">
        <v>488</v>
      </c>
      <c r="E73" s="2" t="s">
        <v>333</v>
      </c>
      <c r="F73" s="2" t="s">
        <v>334</v>
      </c>
      <c r="G73" s="27" t="s">
        <v>335</v>
      </c>
      <c r="H73" s="53">
        <v>1</v>
      </c>
      <c r="I73" s="26">
        <v>64000000</v>
      </c>
      <c r="J73" s="26">
        <f t="shared" si="2"/>
        <v>64000000</v>
      </c>
      <c r="K73" s="26">
        <v>0</v>
      </c>
      <c r="L73" s="27" t="s">
        <v>335</v>
      </c>
      <c r="M73" s="2">
        <v>2017</v>
      </c>
      <c r="N73" s="2"/>
      <c r="O73" s="2" t="s">
        <v>548</v>
      </c>
      <c r="P73" s="2"/>
      <c r="Q73" s="24"/>
    </row>
    <row r="74" spans="1:17" ht="31.5" x14ac:dyDescent="0.25">
      <c r="A74" s="2">
        <v>67</v>
      </c>
      <c r="B74" s="44" t="s">
        <v>326</v>
      </c>
      <c r="C74" s="2" t="s">
        <v>190</v>
      </c>
      <c r="D74" s="2" t="s">
        <v>488</v>
      </c>
      <c r="E74" s="2" t="s">
        <v>333</v>
      </c>
      <c r="F74" s="2" t="s">
        <v>334</v>
      </c>
      <c r="G74" s="27" t="s">
        <v>336</v>
      </c>
      <c r="H74" s="53">
        <v>1</v>
      </c>
      <c r="I74" s="26">
        <v>64000000</v>
      </c>
      <c r="J74" s="26">
        <f t="shared" si="2"/>
        <v>64000000</v>
      </c>
      <c r="K74" s="26">
        <v>0</v>
      </c>
      <c r="L74" s="27" t="s">
        <v>336</v>
      </c>
      <c r="M74" s="2">
        <v>2017</v>
      </c>
      <c r="N74" s="2"/>
      <c r="O74" s="2" t="s">
        <v>548</v>
      </c>
      <c r="P74" s="2"/>
      <c r="Q74" s="24"/>
    </row>
    <row r="75" spans="1:17" ht="31.5" x14ac:dyDescent="0.25">
      <c r="A75" s="2">
        <v>68</v>
      </c>
      <c r="B75" s="44" t="s">
        <v>326</v>
      </c>
      <c r="C75" s="2" t="s">
        <v>190</v>
      </c>
      <c r="D75" s="2" t="s">
        <v>488</v>
      </c>
      <c r="E75" s="2" t="s">
        <v>333</v>
      </c>
      <c r="F75" s="2" t="s">
        <v>337</v>
      </c>
      <c r="G75" s="27" t="s">
        <v>338</v>
      </c>
      <c r="H75" s="53">
        <v>1</v>
      </c>
      <c r="I75" s="26">
        <v>88975000</v>
      </c>
      <c r="J75" s="26">
        <f t="shared" si="2"/>
        <v>88975000</v>
      </c>
      <c r="K75" s="26">
        <v>0</v>
      </c>
      <c r="L75" s="27" t="s">
        <v>338</v>
      </c>
      <c r="M75" s="2">
        <v>2013</v>
      </c>
      <c r="N75" s="2"/>
      <c r="O75" s="2" t="s">
        <v>548</v>
      </c>
      <c r="P75" s="2"/>
      <c r="Q75" s="24"/>
    </row>
    <row r="76" spans="1:17" ht="31.5" x14ac:dyDescent="0.25">
      <c r="A76" s="2">
        <v>69</v>
      </c>
      <c r="B76" s="44" t="s">
        <v>326</v>
      </c>
      <c r="C76" s="2" t="s">
        <v>190</v>
      </c>
      <c r="D76" s="2" t="s">
        <v>488</v>
      </c>
      <c r="E76" s="2" t="s">
        <v>339</v>
      </c>
      <c r="F76" s="2" t="s">
        <v>340</v>
      </c>
      <c r="G76" s="27"/>
      <c r="H76" s="53">
        <v>1</v>
      </c>
      <c r="I76" s="26">
        <v>66000000</v>
      </c>
      <c r="J76" s="26">
        <f t="shared" si="2"/>
        <v>66000000</v>
      </c>
      <c r="K76" s="26">
        <v>0</v>
      </c>
      <c r="L76" s="27"/>
      <c r="M76" s="2">
        <v>2013</v>
      </c>
      <c r="N76" s="2"/>
      <c r="O76" s="2" t="s">
        <v>548</v>
      </c>
      <c r="P76" s="2"/>
      <c r="Q76" s="24"/>
    </row>
    <row r="77" spans="1:17" ht="31.5" x14ac:dyDescent="0.25">
      <c r="A77" s="2">
        <v>70</v>
      </c>
      <c r="B77" s="44" t="s">
        <v>341</v>
      </c>
      <c r="C77" s="2" t="s">
        <v>101</v>
      </c>
      <c r="D77" s="2" t="s">
        <v>488</v>
      </c>
      <c r="E77" s="2"/>
      <c r="F77" s="2"/>
      <c r="G77" s="27" t="s">
        <v>342</v>
      </c>
      <c r="H77" s="53">
        <v>1</v>
      </c>
      <c r="I77" s="26">
        <v>17050000</v>
      </c>
      <c r="J77" s="26">
        <f t="shared" si="2"/>
        <v>17050000</v>
      </c>
      <c r="K77" s="26">
        <v>0</v>
      </c>
      <c r="L77" s="27" t="s">
        <v>342</v>
      </c>
      <c r="M77" s="2">
        <v>2015</v>
      </c>
      <c r="N77" s="2"/>
      <c r="O77" s="2" t="s">
        <v>548</v>
      </c>
      <c r="P77" s="2"/>
      <c r="Q77" s="24"/>
    </row>
    <row r="78" spans="1:17" ht="31.5" x14ac:dyDescent="0.25">
      <c r="A78" s="2">
        <v>71</v>
      </c>
      <c r="B78" s="44" t="s">
        <v>343</v>
      </c>
      <c r="C78" s="2" t="s">
        <v>88</v>
      </c>
      <c r="D78" s="2" t="s">
        <v>488</v>
      </c>
      <c r="E78" s="2"/>
      <c r="F78" s="2"/>
      <c r="G78" s="27"/>
      <c r="H78" s="53">
        <v>1</v>
      </c>
      <c r="I78" s="26">
        <v>39990000</v>
      </c>
      <c r="J78" s="26">
        <f t="shared" si="2"/>
        <v>39990000</v>
      </c>
      <c r="K78" s="26">
        <v>0</v>
      </c>
      <c r="L78" s="27"/>
      <c r="M78" s="2">
        <v>2017</v>
      </c>
      <c r="N78" s="2"/>
      <c r="O78" s="2" t="s">
        <v>548</v>
      </c>
      <c r="P78" s="2"/>
      <c r="Q78" s="24"/>
    </row>
    <row r="79" spans="1:17" ht="31.5" x14ac:dyDescent="0.25">
      <c r="A79" s="2">
        <v>72</v>
      </c>
      <c r="B79" s="44" t="s">
        <v>344</v>
      </c>
      <c r="C79" s="2" t="s">
        <v>190</v>
      </c>
      <c r="D79" s="2" t="s">
        <v>488</v>
      </c>
      <c r="E79" s="2"/>
      <c r="F79" s="2"/>
      <c r="G79" s="27"/>
      <c r="H79" s="53">
        <v>1</v>
      </c>
      <c r="I79" s="26">
        <v>17400000</v>
      </c>
      <c r="J79" s="26">
        <f t="shared" si="2"/>
        <v>17400000</v>
      </c>
      <c r="K79" s="26">
        <v>0</v>
      </c>
      <c r="L79" s="27"/>
      <c r="M79" s="2">
        <v>2017</v>
      </c>
      <c r="N79" s="2"/>
      <c r="O79" s="2" t="s">
        <v>548</v>
      </c>
      <c r="P79" s="2"/>
      <c r="Q79" s="24"/>
    </row>
    <row r="80" spans="1:17" ht="31.5" x14ac:dyDescent="0.25">
      <c r="A80" s="2">
        <v>73</v>
      </c>
      <c r="B80" s="44" t="s">
        <v>345</v>
      </c>
      <c r="C80" s="2" t="s">
        <v>190</v>
      </c>
      <c r="D80" s="2" t="s">
        <v>488</v>
      </c>
      <c r="E80" s="2"/>
      <c r="F80" s="2"/>
      <c r="G80" s="27"/>
      <c r="H80" s="53">
        <v>1</v>
      </c>
      <c r="I80" s="26">
        <v>28750000</v>
      </c>
      <c r="J80" s="26">
        <f t="shared" si="2"/>
        <v>28750000</v>
      </c>
      <c r="K80" s="26">
        <v>0</v>
      </c>
      <c r="L80" s="27"/>
      <c r="M80" s="2">
        <v>2020</v>
      </c>
      <c r="N80" s="2"/>
      <c r="O80" s="2" t="s">
        <v>548</v>
      </c>
      <c r="P80" s="2"/>
      <c r="Q80" s="24"/>
    </row>
    <row r="81" spans="1:17" x14ac:dyDescent="0.25">
      <c r="A81" s="2"/>
      <c r="B81" s="44"/>
      <c r="C81" s="2"/>
      <c r="D81" s="2"/>
      <c r="E81" s="2"/>
      <c r="F81" s="2"/>
      <c r="G81" s="27"/>
      <c r="H81" s="53"/>
      <c r="I81" s="26"/>
      <c r="J81" s="26"/>
      <c r="K81" s="26"/>
      <c r="L81" s="27"/>
      <c r="M81" s="2"/>
      <c r="N81" s="2"/>
      <c r="O81" s="2"/>
      <c r="P81" s="2"/>
      <c r="Q81" s="24"/>
    </row>
    <row r="82" spans="1:17" x14ac:dyDescent="0.25">
      <c r="A82" s="2"/>
      <c r="B82" s="44"/>
      <c r="C82" s="2"/>
      <c r="D82" s="2"/>
      <c r="E82" s="2"/>
      <c r="F82" s="2"/>
      <c r="G82" s="27"/>
      <c r="H82" s="53"/>
      <c r="I82" s="26"/>
      <c r="J82" s="26"/>
      <c r="K82" s="26"/>
      <c r="L82" s="27"/>
      <c r="M82" s="2"/>
      <c r="N82" s="2"/>
      <c r="O82" s="2"/>
      <c r="P82" s="2"/>
      <c r="Q82" s="24"/>
    </row>
    <row r="83" spans="1:17" x14ac:dyDescent="0.25">
      <c r="A83" s="2"/>
      <c r="B83" s="44"/>
      <c r="C83" s="2"/>
      <c r="D83" s="2"/>
      <c r="E83" s="2"/>
      <c r="F83" s="2"/>
      <c r="G83" s="27"/>
      <c r="H83" s="53"/>
      <c r="I83" s="26"/>
      <c r="J83" s="26"/>
      <c r="K83" s="26"/>
      <c r="L83" s="27"/>
      <c r="M83" s="2"/>
      <c r="N83" s="2"/>
      <c r="O83" s="2"/>
      <c r="P83" s="2"/>
      <c r="Q83" s="24"/>
    </row>
    <row r="84" spans="1:17" x14ac:dyDescent="0.25">
      <c r="A84" s="2"/>
      <c r="B84" s="44"/>
      <c r="C84" s="2"/>
      <c r="D84" s="2"/>
      <c r="E84" s="2"/>
      <c r="F84" s="2"/>
      <c r="G84" s="27"/>
      <c r="H84" s="53"/>
      <c r="I84" s="26"/>
      <c r="J84" s="26"/>
      <c r="K84" s="26"/>
      <c r="L84" s="27"/>
      <c r="M84" s="2"/>
      <c r="N84" s="2"/>
      <c r="O84" s="2"/>
      <c r="P84" s="2"/>
      <c r="Q84" s="24"/>
    </row>
    <row r="85" spans="1:17" ht="31.5" x14ac:dyDescent="0.25">
      <c r="A85" s="2">
        <v>74</v>
      </c>
      <c r="B85" s="44" t="s">
        <v>346</v>
      </c>
      <c r="C85" s="2" t="s">
        <v>101</v>
      </c>
      <c r="D85" s="2" t="s">
        <v>488</v>
      </c>
      <c r="E85" s="2"/>
      <c r="F85" s="2"/>
      <c r="G85" s="27"/>
      <c r="H85" s="53">
        <v>1</v>
      </c>
      <c r="I85" s="26">
        <v>184000000</v>
      </c>
      <c r="J85" s="26">
        <f t="shared" si="2"/>
        <v>184000000</v>
      </c>
      <c r="K85" s="26">
        <v>0</v>
      </c>
      <c r="L85" s="27"/>
      <c r="M85" s="2">
        <v>2018</v>
      </c>
      <c r="N85" s="2"/>
      <c r="O85" s="2" t="s">
        <v>548</v>
      </c>
      <c r="P85" s="2"/>
      <c r="Q85" s="24"/>
    </row>
    <row r="86" spans="1:17" s="30" customFormat="1" ht="30" customHeight="1" x14ac:dyDescent="0.25">
      <c r="A86" s="3" t="s">
        <v>480</v>
      </c>
      <c r="B86" s="4" t="s">
        <v>544</v>
      </c>
      <c r="C86" s="3"/>
      <c r="D86" s="3"/>
      <c r="E86" s="3"/>
      <c r="F86" s="3"/>
      <c r="G86" s="42"/>
      <c r="H86" s="49">
        <f>SUM(H87:H206)</f>
        <v>120</v>
      </c>
      <c r="I86" s="43"/>
      <c r="J86" s="43">
        <f>SUM(J87:J206)</f>
        <v>515100000</v>
      </c>
      <c r="K86" s="43">
        <f>SUM(K87:K206)</f>
        <v>0</v>
      </c>
      <c r="L86" s="42"/>
      <c r="M86" s="3"/>
      <c r="N86" s="3"/>
      <c r="O86" s="3"/>
      <c r="P86" s="3"/>
      <c r="Q86" s="29"/>
    </row>
    <row r="87" spans="1:17" ht="31.5" x14ac:dyDescent="0.25">
      <c r="A87" s="2">
        <v>1</v>
      </c>
      <c r="B87" s="44" t="s">
        <v>100</v>
      </c>
      <c r="C87" s="2" t="s">
        <v>101</v>
      </c>
      <c r="D87" s="2" t="s">
        <v>487</v>
      </c>
      <c r="E87" s="2" t="s">
        <v>102</v>
      </c>
      <c r="F87" s="2" t="s">
        <v>103</v>
      </c>
      <c r="G87" s="27" t="s">
        <v>104</v>
      </c>
      <c r="H87" s="50">
        <v>1</v>
      </c>
      <c r="I87" s="26">
        <v>6500000</v>
      </c>
      <c r="J87" s="26">
        <f t="shared" ref="J87:J116" si="3">+I87*H87</f>
        <v>6500000</v>
      </c>
      <c r="K87" s="26">
        <v>0</v>
      </c>
      <c r="L87" s="27" t="s">
        <v>104</v>
      </c>
      <c r="M87" s="2"/>
      <c r="N87" s="2"/>
      <c r="O87" s="2" t="s">
        <v>548</v>
      </c>
      <c r="P87" s="2"/>
      <c r="Q87" s="24"/>
    </row>
    <row r="88" spans="1:17" ht="31.5" x14ac:dyDescent="0.25">
      <c r="A88" s="2">
        <v>2</v>
      </c>
      <c r="B88" s="44" t="s">
        <v>100</v>
      </c>
      <c r="C88" s="2" t="s">
        <v>101</v>
      </c>
      <c r="D88" s="2" t="s">
        <v>487</v>
      </c>
      <c r="E88" s="2" t="s">
        <v>102</v>
      </c>
      <c r="F88" s="2" t="s">
        <v>103</v>
      </c>
      <c r="G88" s="27" t="s">
        <v>105</v>
      </c>
      <c r="H88" s="50">
        <v>1</v>
      </c>
      <c r="I88" s="26">
        <v>6500000</v>
      </c>
      <c r="J88" s="26">
        <f t="shared" si="3"/>
        <v>6500000</v>
      </c>
      <c r="K88" s="26">
        <v>0</v>
      </c>
      <c r="L88" s="27" t="s">
        <v>105</v>
      </c>
      <c r="M88" s="2"/>
      <c r="N88" s="2"/>
      <c r="O88" s="2" t="s">
        <v>548</v>
      </c>
      <c r="P88" s="2"/>
      <c r="Q88" s="24"/>
    </row>
    <row r="89" spans="1:17" ht="31.5" x14ac:dyDescent="0.25">
      <c r="A89" s="2">
        <v>3</v>
      </c>
      <c r="B89" s="44" t="s">
        <v>100</v>
      </c>
      <c r="C89" s="2" t="s">
        <v>101</v>
      </c>
      <c r="D89" s="2" t="s">
        <v>487</v>
      </c>
      <c r="E89" s="2" t="s">
        <v>102</v>
      </c>
      <c r="F89" s="2" t="s">
        <v>103</v>
      </c>
      <c r="G89" s="27" t="s">
        <v>106</v>
      </c>
      <c r="H89" s="50">
        <v>1</v>
      </c>
      <c r="I89" s="26">
        <v>6500000</v>
      </c>
      <c r="J89" s="26">
        <f t="shared" si="3"/>
        <v>6500000</v>
      </c>
      <c r="K89" s="26">
        <v>0</v>
      </c>
      <c r="L89" s="27" t="s">
        <v>106</v>
      </c>
      <c r="M89" s="2"/>
      <c r="N89" s="2"/>
      <c r="O89" s="2" t="s">
        <v>548</v>
      </c>
      <c r="P89" s="2"/>
      <c r="Q89" s="24"/>
    </row>
    <row r="90" spans="1:17" ht="31.5" x14ac:dyDescent="0.25">
      <c r="A90" s="2">
        <v>4</v>
      </c>
      <c r="B90" s="44" t="s">
        <v>100</v>
      </c>
      <c r="C90" s="2" t="s">
        <v>101</v>
      </c>
      <c r="D90" s="2" t="s">
        <v>487</v>
      </c>
      <c r="E90" s="2" t="s">
        <v>102</v>
      </c>
      <c r="F90" s="2" t="s">
        <v>103</v>
      </c>
      <c r="G90" s="27" t="s">
        <v>107</v>
      </c>
      <c r="H90" s="50">
        <v>1</v>
      </c>
      <c r="I90" s="26">
        <v>6500000</v>
      </c>
      <c r="J90" s="26">
        <f t="shared" si="3"/>
        <v>6500000</v>
      </c>
      <c r="K90" s="26">
        <v>0</v>
      </c>
      <c r="L90" s="27" t="s">
        <v>107</v>
      </c>
      <c r="M90" s="2"/>
      <c r="N90" s="2"/>
      <c r="O90" s="2" t="s">
        <v>548</v>
      </c>
      <c r="P90" s="2"/>
      <c r="Q90" s="24"/>
    </row>
    <row r="91" spans="1:17" ht="31.5" x14ac:dyDescent="0.25">
      <c r="A91" s="2">
        <v>5</v>
      </c>
      <c r="B91" s="44" t="s">
        <v>100</v>
      </c>
      <c r="C91" s="2" t="s">
        <v>101</v>
      </c>
      <c r="D91" s="2" t="s">
        <v>487</v>
      </c>
      <c r="E91" s="2" t="s">
        <v>102</v>
      </c>
      <c r="F91" s="2" t="s">
        <v>103</v>
      </c>
      <c r="G91" s="27" t="s">
        <v>108</v>
      </c>
      <c r="H91" s="50">
        <v>1</v>
      </c>
      <c r="I91" s="26">
        <v>6500000</v>
      </c>
      <c r="J91" s="26">
        <f t="shared" si="3"/>
        <v>6500000</v>
      </c>
      <c r="K91" s="26">
        <v>0</v>
      </c>
      <c r="L91" s="27" t="s">
        <v>108</v>
      </c>
      <c r="M91" s="2"/>
      <c r="N91" s="2"/>
      <c r="O91" s="2" t="s">
        <v>548</v>
      </c>
      <c r="P91" s="2"/>
      <c r="Q91" s="24"/>
    </row>
    <row r="92" spans="1:17" ht="31.5" x14ac:dyDescent="0.25">
      <c r="A92" s="2">
        <v>6</v>
      </c>
      <c r="B92" s="44" t="s">
        <v>100</v>
      </c>
      <c r="C92" s="2" t="s">
        <v>101</v>
      </c>
      <c r="D92" s="2" t="s">
        <v>487</v>
      </c>
      <c r="E92" s="2" t="s">
        <v>102</v>
      </c>
      <c r="F92" s="2" t="s">
        <v>103</v>
      </c>
      <c r="G92" s="27" t="s">
        <v>109</v>
      </c>
      <c r="H92" s="50">
        <v>1</v>
      </c>
      <c r="I92" s="26">
        <v>6500000</v>
      </c>
      <c r="J92" s="26">
        <f t="shared" si="3"/>
        <v>6500000</v>
      </c>
      <c r="K92" s="26">
        <v>0</v>
      </c>
      <c r="L92" s="27" t="s">
        <v>109</v>
      </c>
      <c r="M92" s="2"/>
      <c r="N92" s="2"/>
      <c r="O92" s="2" t="s">
        <v>548</v>
      </c>
      <c r="P92" s="2"/>
      <c r="Q92" s="24"/>
    </row>
    <row r="93" spans="1:17" ht="31.5" x14ac:dyDescent="0.25">
      <c r="A93" s="2">
        <v>7</v>
      </c>
      <c r="B93" s="44" t="s">
        <v>100</v>
      </c>
      <c r="C93" s="2" t="s">
        <v>101</v>
      </c>
      <c r="D93" s="2" t="s">
        <v>487</v>
      </c>
      <c r="E93" s="2" t="s">
        <v>102</v>
      </c>
      <c r="F93" s="2" t="s">
        <v>103</v>
      </c>
      <c r="G93" s="27" t="s">
        <v>110</v>
      </c>
      <c r="H93" s="50">
        <v>1</v>
      </c>
      <c r="I93" s="26">
        <v>6500000</v>
      </c>
      <c r="J93" s="26">
        <f t="shared" si="3"/>
        <v>6500000</v>
      </c>
      <c r="K93" s="26">
        <v>0</v>
      </c>
      <c r="L93" s="27" t="s">
        <v>110</v>
      </c>
      <c r="M93" s="2"/>
      <c r="N93" s="2"/>
      <c r="O93" s="2" t="s">
        <v>548</v>
      </c>
      <c r="P93" s="2"/>
      <c r="Q93" s="24"/>
    </row>
    <row r="94" spans="1:17" ht="31.5" x14ac:dyDescent="0.25">
      <c r="A94" s="2">
        <v>8</v>
      </c>
      <c r="B94" s="44" t="s">
        <v>100</v>
      </c>
      <c r="C94" s="2" t="s">
        <v>101</v>
      </c>
      <c r="D94" s="2" t="s">
        <v>487</v>
      </c>
      <c r="E94" s="2" t="s">
        <v>102</v>
      </c>
      <c r="F94" s="2" t="s">
        <v>103</v>
      </c>
      <c r="G94" s="27" t="s">
        <v>111</v>
      </c>
      <c r="H94" s="50">
        <v>1</v>
      </c>
      <c r="I94" s="26">
        <v>6500000</v>
      </c>
      <c r="J94" s="26">
        <f t="shared" si="3"/>
        <v>6500000</v>
      </c>
      <c r="K94" s="26">
        <v>0</v>
      </c>
      <c r="L94" s="27" t="s">
        <v>111</v>
      </c>
      <c r="M94" s="2"/>
      <c r="N94" s="2"/>
      <c r="O94" s="2" t="s">
        <v>548</v>
      </c>
      <c r="P94" s="2"/>
      <c r="Q94" s="24"/>
    </row>
    <row r="95" spans="1:17" ht="31.5" x14ac:dyDescent="0.25">
      <c r="A95" s="2">
        <v>9</v>
      </c>
      <c r="B95" s="44" t="s">
        <v>100</v>
      </c>
      <c r="C95" s="32" t="s">
        <v>101</v>
      </c>
      <c r="D95" s="2" t="s">
        <v>487</v>
      </c>
      <c r="E95" s="32" t="s">
        <v>112</v>
      </c>
      <c r="F95" s="2" t="s">
        <v>113</v>
      </c>
      <c r="G95" s="27" t="s">
        <v>114</v>
      </c>
      <c r="H95" s="50">
        <v>1</v>
      </c>
      <c r="I95" s="26">
        <v>6500000</v>
      </c>
      <c r="J95" s="26">
        <f t="shared" si="3"/>
        <v>6500000</v>
      </c>
      <c r="K95" s="26">
        <v>0</v>
      </c>
      <c r="L95" s="27" t="s">
        <v>114</v>
      </c>
      <c r="M95" s="2"/>
      <c r="N95" s="2"/>
      <c r="O95" s="2" t="s">
        <v>548</v>
      </c>
      <c r="P95" s="2"/>
      <c r="Q95" s="24"/>
    </row>
    <row r="96" spans="1:17" ht="31.5" x14ac:dyDescent="0.25">
      <c r="A96" s="2">
        <v>10</v>
      </c>
      <c r="B96" s="44" t="s">
        <v>100</v>
      </c>
      <c r="C96" s="32" t="s">
        <v>101</v>
      </c>
      <c r="D96" s="2" t="s">
        <v>487</v>
      </c>
      <c r="E96" s="32" t="s">
        <v>112</v>
      </c>
      <c r="F96" s="2" t="s">
        <v>113</v>
      </c>
      <c r="G96" s="27" t="s">
        <v>114</v>
      </c>
      <c r="H96" s="50">
        <v>1</v>
      </c>
      <c r="I96" s="26">
        <v>6500000</v>
      </c>
      <c r="J96" s="26">
        <f t="shared" si="3"/>
        <v>6500000</v>
      </c>
      <c r="K96" s="26">
        <v>0</v>
      </c>
      <c r="L96" s="27" t="s">
        <v>114</v>
      </c>
      <c r="M96" s="2"/>
      <c r="N96" s="2"/>
      <c r="O96" s="2" t="s">
        <v>548</v>
      </c>
      <c r="P96" s="2"/>
      <c r="Q96" s="24"/>
    </row>
    <row r="97" spans="1:17" ht="31.5" x14ac:dyDescent="0.25">
      <c r="A97" s="2">
        <v>11</v>
      </c>
      <c r="B97" s="44" t="s">
        <v>100</v>
      </c>
      <c r="C97" s="32" t="s">
        <v>101</v>
      </c>
      <c r="D97" s="2" t="s">
        <v>487</v>
      </c>
      <c r="E97" s="32" t="s">
        <v>112</v>
      </c>
      <c r="F97" s="2" t="s">
        <v>113</v>
      </c>
      <c r="G97" s="27" t="s">
        <v>114</v>
      </c>
      <c r="H97" s="50">
        <v>1</v>
      </c>
      <c r="I97" s="26">
        <v>6500000</v>
      </c>
      <c r="J97" s="26">
        <f t="shared" si="3"/>
        <v>6500000</v>
      </c>
      <c r="K97" s="26">
        <v>0</v>
      </c>
      <c r="L97" s="27" t="s">
        <v>114</v>
      </c>
      <c r="M97" s="2"/>
      <c r="N97" s="2"/>
      <c r="O97" s="2" t="s">
        <v>548</v>
      </c>
      <c r="P97" s="2"/>
      <c r="Q97" s="24"/>
    </row>
    <row r="98" spans="1:17" ht="31.5" x14ac:dyDescent="0.25">
      <c r="A98" s="2">
        <v>12</v>
      </c>
      <c r="B98" s="44" t="s">
        <v>100</v>
      </c>
      <c r="C98" s="32" t="s">
        <v>101</v>
      </c>
      <c r="D98" s="2" t="s">
        <v>487</v>
      </c>
      <c r="E98" s="32" t="s">
        <v>112</v>
      </c>
      <c r="F98" s="2" t="s">
        <v>113</v>
      </c>
      <c r="G98" s="27" t="s">
        <v>114</v>
      </c>
      <c r="H98" s="50">
        <v>1</v>
      </c>
      <c r="I98" s="26">
        <v>6500000</v>
      </c>
      <c r="J98" s="26">
        <f t="shared" si="3"/>
        <v>6500000</v>
      </c>
      <c r="K98" s="26">
        <v>0</v>
      </c>
      <c r="L98" s="27" t="s">
        <v>114</v>
      </c>
      <c r="M98" s="2"/>
      <c r="N98" s="2"/>
      <c r="O98" s="2" t="s">
        <v>548</v>
      </c>
      <c r="P98" s="2"/>
      <c r="Q98" s="24"/>
    </row>
    <row r="99" spans="1:17" ht="31.5" x14ac:dyDescent="0.25">
      <c r="A99" s="2">
        <v>13</v>
      </c>
      <c r="B99" s="44" t="s">
        <v>100</v>
      </c>
      <c r="C99" s="32" t="s">
        <v>101</v>
      </c>
      <c r="D99" s="2" t="s">
        <v>487</v>
      </c>
      <c r="E99" s="32" t="s">
        <v>112</v>
      </c>
      <c r="F99" s="2" t="s">
        <v>113</v>
      </c>
      <c r="G99" s="27" t="s">
        <v>114</v>
      </c>
      <c r="H99" s="50">
        <v>1</v>
      </c>
      <c r="I99" s="26">
        <v>6500000</v>
      </c>
      <c r="J99" s="26">
        <f t="shared" si="3"/>
        <v>6500000</v>
      </c>
      <c r="K99" s="26">
        <v>0</v>
      </c>
      <c r="L99" s="27" t="s">
        <v>114</v>
      </c>
      <c r="M99" s="2"/>
      <c r="N99" s="2"/>
      <c r="O99" s="2" t="s">
        <v>548</v>
      </c>
      <c r="P99" s="2"/>
      <c r="Q99" s="24"/>
    </row>
    <row r="100" spans="1:17" ht="31.5" x14ac:dyDescent="0.25">
      <c r="A100" s="2">
        <v>14</v>
      </c>
      <c r="B100" s="44" t="s">
        <v>100</v>
      </c>
      <c r="C100" s="32" t="s">
        <v>101</v>
      </c>
      <c r="D100" s="2" t="s">
        <v>487</v>
      </c>
      <c r="E100" s="32" t="s">
        <v>112</v>
      </c>
      <c r="F100" s="2" t="s">
        <v>113</v>
      </c>
      <c r="G100" s="27" t="s">
        <v>114</v>
      </c>
      <c r="H100" s="50">
        <v>1</v>
      </c>
      <c r="I100" s="26">
        <v>6500000</v>
      </c>
      <c r="J100" s="26">
        <f t="shared" si="3"/>
        <v>6500000</v>
      </c>
      <c r="K100" s="26">
        <v>0</v>
      </c>
      <c r="L100" s="27" t="s">
        <v>114</v>
      </c>
      <c r="M100" s="2"/>
      <c r="N100" s="2"/>
      <c r="O100" s="2" t="s">
        <v>548</v>
      </c>
      <c r="P100" s="2"/>
      <c r="Q100" s="24"/>
    </row>
    <row r="101" spans="1:17" ht="31.5" x14ac:dyDescent="0.25">
      <c r="A101" s="2">
        <v>15</v>
      </c>
      <c r="B101" s="44" t="s">
        <v>100</v>
      </c>
      <c r="C101" s="32" t="s">
        <v>101</v>
      </c>
      <c r="D101" s="2" t="s">
        <v>487</v>
      </c>
      <c r="E101" s="32" t="s">
        <v>112</v>
      </c>
      <c r="F101" s="2" t="s">
        <v>113</v>
      </c>
      <c r="G101" s="27" t="s">
        <v>114</v>
      </c>
      <c r="H101" s="50">
        <v>1</v>
      </c>
      <c r="I101" s="26">
        <v>6500000</v>
      </c>
      <c r="J101" s="26">
        <f t="shared" si="3"/>
        <v>6500000</v>
      </c>
      <c r="K101" s="26">
        <v>0</v>
      </c>
      <c r="L101" s="27" t="s">
        <v>114</v>
      </c>
      <c r="M101" s="2"/>
      <c r="N101" s="2"/>
      <c r="O101" s="2" t="s">
        <v>548</v>
      </c>
      <c r="P101" s="2"/>
      <c r="Q101" s="24"/>
    </row>
    <row r="102" spans="1:17" ht="31.5" x14ac:dyDescent="0.25">
      <c r="A102" s="2">
        <v>16</v>
      </c>
      <c r="B102" s="44" t="s">
        <v>100</v>
      </c>
      <c r="C102" s="32" t="s">
        <v>101</v>
      </c>
      <c r="D102" s="2" t="s">
        <v>487</v>
      </c>
      <c r="E102" s="32" t="s">
        <v>112</v>
      </c>
      <c r="F102" s="2" t="s">
        <v>113</v>
      </c>
      <c r="G102" s="27" t="s">
        <v>114</v>
      </c>
      <c r="H102" s="50">
        <v>1</v>
      </c>
      <c r="I102" s="26">
        <v>6500000</v>
      </c>
      <c r="J102" s="26">
        <f t="shared" si="3"/>
        <v>6500000</v>
      </c>
      <c r="K102" s="26">
        <v>0</v>
      </c>
      <c r="L102" s="27" t="s">
        <v>114</v>
      </c>
      <c r="M102" s="2"/>
      <c r="N102" s="2"/>
      <c r="O102" s="2" t="s">
        <v>548</v>
      </c>
      <c r="P102" s="2"/>
      <c r="Q102" s="24"/>
    </row>
    <row r="103" spans="1:17" ht="31.5" x14ac:dyDescent="0.25">
      <c r="A103" s="2">
        <v>17</v>
      </c>
      <c r="B103" s="44" t="s">
        <v>100</v>
      </c>
      <c r="C103" s="32" t="s">
        <v>101</v>
      </c>
      <c r="D103" s="2" t="s">
        <v>487</v>
      </c>
      <c r="E103" s="32" t="s">
        <v>112</v>
      </c>
      <c r="F103" s="2" t="s">
        <v>113</v>
      </c>
      <c r="G103" s="27" t="s">
        <v>114</v>
      </c>
      <c r="H103" s="50">
        <v>1</v>
      </c>
      <c r="I103" s="26">
        <v>6500000</v>
      </c>
      <c r="J103" s="26">
        <f t="shared" si="3"/>
        <v>6500000</v>
      </c>
      <c r="K103" s="26">
        <v>0</v>
      </c>
      <c r="L103" s="27" t="s">
        <v>114</v>
      </c>
      <c r="M103" s="2"/>
      <c r="N103" s="2"/>
      <c r="O103" s="2" t="s">
        <v>548</v>
      </c>
      <c r="P103" s="2"/>
      <c r="Q103" s="24"/>
    </row>
    <row r="104" spans="1:17" ht="31.5" x14ac:dyDescent="0.25">
      <c r="A104" s="2">
        <v>18</v>
      </c>
      <c r="B104" s="44" t="s">
        <v>100</v>
      </c>
      <c r="C104" s="32" t="s">
        <v>101</v>
      </c>
      <c r="D104" s="2" t="s">
        <v>487</v>
      </c>
      <c r="E104" s="32" t="s">
        <v>112</v>
      </c>
      <c r="F104" s="2" t="s">
        <v>113</v>
      </c>
      <c r="G104" s="27" t="s">
        <v>114</v>
      </c>
      <c r="H104" s="50">
        <v>1</v>
      </c>
      <c r="I104" s="26">
        <v>6500000</v>
      </c>
      <c r="J104" s="26">
        <f t="shared" si="3"/>
        <v>6500000</v>
      </c>
      <c r="K104" s="26">
        <v>0</v>
      </c>
      <c r="L104" s="27" t="s">
        <v>114</v>
      </c>
      <c r="M104" s="2"/>
      <c r="N104" s="2"/>
      <c r="O104" s="2" t="s">
        <v>548</v>
      </c>
      <c r="P104" s="2"/>
      <c r="Q104" s="24"/>
    </row>
    <row r="105" spans="1:17" ht="31.5" x14ac:dyDescent="0.25">
      <c r="A105" s="2">
        <v>19</v>
      </c>
      <c r="B105" s="44" t="s">
        <v>100</v>
      </c>
      <c r="C105" s="32" t="s">
        <v>101</v>
      </c>
      <c r="D105" s="2" t="s">
        <v>487</v>
      </c>
      <c r="E105" s="32" t="s">
        <v>112</v>
      </c>
      <c r="F105" s="2" t="s">
        <v>113</v>
      </c>
      <c r="G105" s="27" t="s">
        <v>114</v>
      </c>
      <c r="H105" s="50">
        <v>1</v>
      </c>
      <c r="I105" s="26">
        <v>6500000</v>
      </c>
      <c r="J105" s="26">
        <f t="shared" si="3"/>
        <v>6500000</v>
      </c>
      <c r="K105" s="26">
        <v>0</v>
      </c>
      <c r="L105" s="27" t="s">
        <v>114</v>
      </c>
      <c r="M105" s="2"/>
      <c r="N105" s="2"/>
      <c r="O105" s="2" t="s">
        <v>548</v>
      </c>
      <c r="P105" s="2"/>
      <c r="Q105" s="24"/>
    </row>
    <row r="106" spans="1:17" ht="31.5" x14ac:dyDescent="0.25">
      <c r="A106" s="2">
        <v>20</v>
      </c>
      <c r="B106" s="44" t="s">
        <v>100</v>
      </c>
      <c r="C106" s="32" t="s">
        <v>101</v>
      </c>
      <c r="D106" s="2" t="s">
        <v>487</v>
      </c>
      <c r="E106" s="32" t="s">
        <v>112</v>
      </c>
      <c r="F106" s="2" t="s">
        <v>113</v>
      </c>
      <c r="G106" s="27" t="s">
        <v>114</v>
      </c>
      <c r="H106" s="50">
        <v>1</v>
      </c>
      <c r="I106" s="26">
        <v>6500000</v>
      </c>
      <c r="J106" s="26">
        <f t="shared" si="3"/>
        <v>6500000</v>
      </c>
      <c r="K106" s="26">
        <v>0</v>
      </c>
      <c r="L106" s="27" t="s">
        <v>114</v>
      </c>
      <c r="M106" s="2"/>
      <c r="N106" s="2"/>
      <c r="O106" s="2" t="s">
        <v>548</v>
      </c>
      <c r="P106" s="2"/>
      <c r="Q106" s="24"/>
    </row>
    <row r="107" spans="1:17" ht="31.5" x14ac:dyDescent="0.25">
      <c r="A107" s="2">
        <v>21</v>
      </c>
      <c r="B107" s="44" t="s">
        <v>100</v>
      </c>
      <c r="C107" s="32" t="s">
        <v>101</v>
      </c>
      <c r="D107" s="2" t="s">
        <v>487</v>
      </c>
      <c r="E107" s="32" t="s">
        <v>112</v>
      </c>
      <c r="F107" s="2" t="s">
        <v>113</v>
      </c>
      <c r="G107" s="27" t="s">
        <v>114</v>
      </c>
      <c r="H107" s="50">
        <v>1</v>
      </c>
      <c r="I107" s="26">
        <v>6500000</v>
      </c>
      <c r="J107" s="26">
        <f t="shared" si="3"/>
        <v>6500000</v>
      </c>
      <c r="K107" s="26">
        <v>0</v>
      </c>
      <c r="L107" s="27" t="s">
        <v>114</v>
      </c>
      <c r="M107" s="2"/>
      <c r="N107" s="2"/>
      <c r="O107" s="2" t="s">
        <v>548</v>
      </c>
      <c r="P107" s="2"/>
      <c r="Q107" s="24"/>
    </row>
    <row r="108" spans="1:17" ht="31.5" x14ac:dyDescent="0.25">
      <c r="A108" s="2">
        <v>38</v>
      </c>
      <c r="B108" s="44" t="s">
        <v>100</v>
      </c>
      <c r="C108" s="2" t="s">
        <v>101</v>
      </c>
      <c r="D108" s="2" t="s">
        <v>487</v>
      </c>
      <c r="E108" s="2" t="s">
        <v>137</v>
      </c>
      <c r="F108" s="2" t="s">
        <v>113</v>
      </c>
      <c r="G108" s="27" t="s">
        <v>138</v>
      </c>
      <c r="H108" s="50">
        <v>1</v>
      </c>
      <c r="I108" s="26">
        <v>6500000</v>
      </c>
      <c r="J108" s="26">
        <f t="shared" si="3"/>
        <v>6500000</v>
      </c>
      <c r="K108" s="26">
        <v>0</v>
      </c>
      <c r="L108" s="27" t="s">
        <v>138</v>
      </c>
      <c r="M108" s="2"/>
      <c r="N108" s="2"/>
      <c r="O108" s="2" t="s">
        <v>548</v>
      </c>
      <c r="P108" s="2"/>
      <c r="Q108" s="24"/>
    </row>
    <row r="109" spans="1:17" ht="31.5" x14ac:dyDescent="0.25">
      <c r="A109" s="2">
        <v>39</v>
      </c>
      <c r="B109" s="44" t="s">
        <v>100</v>
      </c>
      <c r="C109" s="2" t="s">
        <v>101</v>
      </c>
      <c r="D109" s="2" t="s">
        <v>487</v>
      </c>
      <c r="E109" s="2" t="s">
        <v>137</v>
      </c>
      <c r="F109" s="2" t="s">
        <v>113</v>
      </c>
      <c r="G109" s="27" t="s">
        <v>114</v>
      </c>
      <c r="H109" s="50">
        <v>1</v>
      </c>
      <c r="I109" s="26">
        <v>6500000</v>
      </c>
      <c r="J109" s="26">
        <f t="shared" si="3"/>
        <v>6500000</v>
      </c>
      <c r="K109" s="26">
        <v>0</v>
      </c>
      <c r="L109" s="27" t="s">
        <v>114</v>
      </c>
      <c r="M109" s="2"/>
      <c r="N109" s="2"/>
      <c r="O109" s="2" t="s">
        <v>548</v>
      </c>
      <c r="P109" s="2"/>
      <c r="Q109" s="24"/>
    </row>
    <row r="110" spans="1:17" ht="31.5" x14ac:dyDescent="0.25">
      <c r="A110" s="2">
        <v>40</v>
      </c>
      <c r="B110" s="44" t="s">
        <v>100</v>
      </c>
      <c r="C110" s="2" t="s">
        <v>101</v>
      </c>
      <c r="D110" s="2" t="s">
        <v>487</v>
      </c>
      <c r="E110" s="2" t="s">
        <v>102</v>
      </c>
      <c r="F110" s="2" t="s">
        <v>139</v>
      </c>
      <c r="G110" s="27" t="s">
        <v>140</v>
      </c>
      <c r="H110" s="50">
        <v>1</v>
      </c>
      <c r="I110" s="26">
        <v>6500000</v>
      </c>
      <c r="J110" s="26">
        <f t="shared" si="3"/>
        <v>6500000</v>
      </c>
      <c r="K110" s="26">
        <v>0</v>
      </c>
      <c r="L110" s="27" t="s">
        <v>140</v>
      </c>
      <c r="M110" s="2"/>
      <c r="N110" s="2"/>
      <c r="O110" s="2" t="s">
        <v>548</v>
      </c>
      <c r="P110" s="2"/>
      <c r="Q110" s="24"/>
    </row>
    <row r="111" spans="1:17" ht="31.5" x14ac:dyDescent="0.25">
      <c r="A111" s="2">
        <v>41</v>
      </c>
      <c r="B111" s="44" t="s">
        <v>100</v>
      </c>
      <c r="C111" s="2" t="s">
        <v>101</v>
      </c>
      <c r="D111" s="2" t="s">
        <v>487</v>
      </c>
      <c r="E111" s="2" t="s">
        <v>127</v>
      </c>
      <c r="F111" s="2" t="s">
        <v>113</v>
      </c>
      <c r="G111" s="27" t="s">
        <v>114</v>
      </c>
      <c r="H111" s="50">
        <v>1</v>
      </c>
      <c r="I111" s="26">
        <v>6500000</v>
      </c>
      <c r="J111" s="26">
        <f t="shared" si="3"/>
        <v>6500000</v>
      </c>
      <c r="K111" s="26">
        <v>0</v>
      </c>
      <c r="L111" s="27" t="s">
        <v>114</v>
      </c>
      <c r="M111" s="2"/>
      <c r="N111" s="2"/>
      <c r="O111" s="2" t="s">
        <v>548</v>
      </c>
      <c r="P111" s="2"/>
      <c r="Q111" s="24"/>
    </row>
    <row r="112" spans="1:17" ht="31.5" x14ac:dyDescent="0.25">
      <c r="A112" s="2">
        <v>42</v>
      </c>
      <c r="B112" s="44" t="s">
        <v>100</v>
      </c>
      <c r="C112" s="2" t="s">
        <v>101</v>
      </c>
      <c r="D112" s="2" t="s">
        <v>487</v>
      </c>
      <c r="E112" s="2" t="s">
        <v>141</v>
      </c>
      <c r="F112" s="2" t="s">
        <v>142</v>
      </c>
      <c r="G112" s="27" t="s">
        <v>143</v>
      </c>
      <c r="H112" s="50">
        <v>1</v>
      </c>
      <c r="I112" s="26">
        <v>6500000</v>
      </c>
      <c r="J112" s="26">
        <f t="shared" si="3"/>
        <v>6500000</v>
      </c>
      <c r="K112" s="26">
        <v>0</v>
      </c>
      <c r="L112" s="27" t="s">
        <v>143</v>
      </c>
      <c r="M112" s="2"/>
      <c r="N112" s="2"/>
      <c r="O112" s="2" t="s">
        <v>548</v>
      </c>
      <c r="P112" s="2"/>
      <c r="Q112" s="24"/>
    </row>
    <row r="113" spans="1:17" ht="31.5" x14ac:dyDescent="0.25">
      <c r="A113" s="2">
        <v>71</v>
      </c>
      <c r="B113" s="44" t="s">
        <v>100</v>
      </c>
      <c r="C113" s="2" t="s">
        <v>101</v>
      </c>
      <c r="D113" s="2" t="s">
        <v>487</v>
      </c>
      <c r="E113" s="2" t="s">
        <v>133</v>
      </c>
      <c r="F113" s="2" t="s">
        <v>172</v>
      </c>
      <c r="G113" s="33" t="s">
        <v>173</v>
      </c>
      <c r="H113" s="50">
        <v>1</v>
      </c>
      <c r="I113" s="26">
        <v>6500000</v>
      </c>
      <c r="J113" s="26">
        <f t="shared" si="3"/>
        <v>6500000</v>
      </c>
      <c r="K113" s="26">
        <v>0</v>
      </c>
      <c r="L113" s="33" t="s">
        <v>173</v>
      </c>
      <c r="M113" s="32">
        <v>2016</v>
      </c>
      <c r="N113" s="32"/>
      <c r="O113" s="2" t="s">
        <v>548</v>
      </c>
      <c r="P113" s="2"/>
      <c r="Q113" s="24"/>
    </row>
    <row r="114" spans="1:17" ht="31.5" x14ac:dyDescent="0.25">
      <c r="A114" s="2">
        <v>72</v>
      </c>
      <c r="B114" s="44" t="s">
        <v>100</v>
      </c>
      <c r="C114" s="2" t="s">
        <v>101</v>
      </c>
      <c r="D114" s="2" t="s">
        <v>487</v>
      </c>
      <c r="E114" s="2" t="s">
        <v>141</v>
      </c>
      <c r="F114" s="2" t="s">
        <v>142</v>
      </c>
      <c r="G114" s="27" t="s">
        <v>174</v>
      </c>
      <c r="H114" s="50">
        <v>1</v>
      </c>
      <c r="I114" s="26">
        <v>6500000</v>
      </c>
      <c r="J114" s="26">
        <f t="shared" si="3"/>
        <v>6500000</v>
      </c>
      <c r="K114" s="26">
        <v>0</v>
      </c>
      <c r="L114" s="27" t="s">
        <v>174</v>
      </c>
      <c r="M114" s="2">
        <v>2013</v>
      </c>
      <c r="N114" s="2"/>
      <c r="O114" s="2" t="s">
        <v>548</v>
      </c>
      <c r="P114" s="2"/>
      <c r="Q114" s="24"/>
    </row>
    <row r="115" spans="1:17" ht="31.5" x14ac:dyDescent="0.25">
      <c r="A115" s="2">
        <v>75</v>
      </c>
      <c r="B115" s="44" t="s">
        <v>100</v>
      </c>
      <c r="C115" s="2" t="s">
        <v>101</v>
      </c>
      <c r="D115" s="2" t="s">
        <v>487</v>
      </c>
      <c r="E115" s="2" t="s">
        <v>102</v>
      </c>
      <c r="F115" s="2" t="s">
        <v>177</v>
      </c>
      <c r="G115" s="27" t="s">
        <v>178</v>
      </c>
      <c r="H115" s="50">
        <v>1</v>
      </c>
      <c r="I115" s="26">
        <v>6500000</v>
      </c>
      <c r="J115" s="26">
        <f t="shared" si="3"/>
        <v>6500000</v>
      </c>
      <c r="K115" s="26">
        <v>0</v>
      </c>
      <c r="L115" s="27" t="s">
        <v>178</v>
      </c>
      <c r="M115" s="32">
        <v>2013</v>
      </c>
      <c r="N115" s="32"/>
      <c r="O115" s="2" t="s">
        <v>548</v>
      </c>
      <c r="P115" s="2"/>
      <c r="Q115" s="24"/>
    </row>
    <row r="116" spans="1:17" ht="31.5" x14ac:dyDescent="0.25">
      <c r="A116" s="2">
        <v>76</v>
      </c>
      <c r="B116" s="44" t="s">
        <v>100</v>
      </c>
      <c r="C116" s="2" t="s">
        <v>101</v>
      </c>
      <c r="D116" s="2" t="s">
        <v>487</v>
      </c>
      <c r="E116" s="2" t="s">
        <v>179</v>
      </c>
      <c r="F116" s="2"/>
      <c r="G116" s="27"/>
      <c r="H116" s="50">
        <v>1</v>
      </c>
      <c r="I116" s="26">
        <v>6500000</v>
      </c>
      <c r="J116" s="26">
        <f t="shared" si="3"/>
        <v>6500000</v>
      </c>
      <c r="K116" s="26">
        <v>0</v>
      </c>
      <c r="L116" s="27"/>
      <c r="M116" s="32">
        <v>2005</v>
      </c>
      <c r="N116" s="32"/>
      <c r="O116" s="2" t="s">
        <v>548</v>
      </c>
      <c r="P116" s="2"/>
      <c r="Q116" s="24"/>
    </row>
    <row r="117" spans="1:17" ht="31.5" x14ac:dyDescent="0.25">
      <c r="A117" s="2">
        <v>77</v>
      </c>
      <c r="B117" s="44" t="s">
        <v>100</v>
      </c>
      <c r="C117" s="2" t="s">
        <v>101</v>
      </c>
      <c r="D117" s="2" t="s">
        <v>487</v>
      </c>
      <c r="E117" s="2" t="s">
        <v>112</v>
      </c>
      <c r="F117" s="2"/>
      <c r="G117" s="27"/>
      <c r="H117" s="50">
        <v>1</v>
      </c>
      <c r="I117" s="26">
        <v>6500000</v>
      </c>
      <c r="J117" s="26">
        <f>+I116*H117</f>
        <v>6500000</v>
      </c>
      <c r="K117" s="26">
        <v>0</v>
      </c>
      <c r="L117" s="27"/>
      <c r="M117" s="32">
        <v>2005</v>
      </c>
      <c r="N117" s="32"/>
      <c r="O117" s="2" t="s">
        <v>548</v>
      </c>
      <c r="P117" s="2"/>
      <c r="Q117" s="24"/>
    </row>
    <row r="118" spans="1:17" ht="31.5" x14ac:dyDescent="0.25">
      <c r="A118" s="2">
        <v>78</v>
      </c>
      <c r="B118" s="44" t="s">
        <v>100</v>
      </c>
      <c r="C118" s="2" t="s">
        <v>101</v>
      </c>
      <c r="D118" s="2" t="s">
        <v>487</v>
      </c>
      <c r="E118" s="2" t="s">
        <v>112</v>
      </c>
      <c r="F118" s="2"/>
      <c r="G118" s="27"/>
      <c r="H118" s="50">
        <v>1</v>
      </c>
      <c r="I118" s="26">
        <v>6500000</v>
      </c>
      <c r="J118" s="26">
        <f t="shared" ref="J118:J149" si="4">+I118*H118</f>
        <v>6500000</v>
      </c>
      <c r="K118" s="26">
        <v>0</v>
      </c>
      <c r="L118" s="27"/>
      <c r="M118" s="32">
        <v>2005</v>
      </c>
      <c r="N118" s="32"/>
      <c r="O118" s="2" t="s">
        <v>548</v>
      </c>
      <c r="P118" s="2"/>
      <c r="Q118" s="24"/>
    </row>
    <row r="119" spans="1:17" ht="31.5" x14ac:dyDescent="0.25">
      <c r="A119" s="2">
        <v>79</v>
      </c>
      <c r="B119" s="44" t="s">
        <v>100</v>
      </c>
      <c r="C119" s="2" t="s">
        <v>101</v>
      </c>
      <c r="D119" s="2" t="s">
        <v>487</v>
      </c>
      <c r="E119" s="2" t="s">
        <v>112</v>
      </c>
      <c r="F119" s="2"/>
      <c r="G119" s="27"/>
      <c r="H119" s="50">
        <v>1</v>
      </c>
      <c r="I119" s="26">
        <v>6500000</v>
      </c>
      <c r="J119" s="26">
        <f t="shared" si="4"/>
        <v>6500000</v>
      </c>
      <c r="K119" s="26">
        <v>0</v>
      </c>
      <c r="L119" s="27"/>
      <c r="M119" s="32">
        <v>2005</v>
      </c>
      <c r="N119" s="32"/>
      <c r="O119" s="2" t="s">
        <v>548</v>
      </c>
      <c r="P119" s="2"/>
      <c r="Q119" s="24"/>
    </row>
    <row r="120" spans="1:17" ht="31.5" x14ac:dyDescent="0.25">
      <c r="A120" s="2">
        <v>80</v>
      </c>
      <c r="B120" s="44" t="s">
        <v>100</v>
      </c>
      <c r="C120" s="2" t="s">
        <v>101</v>
      </c>
      <c r="D120" s="2" t="s">
        <v>487</v>
      </c>
      <c r="E120" s="2" t="s">
        <v>112</v>
      </c>
      <c r="F120" s="2"/>
      <c r="G120" s="27"/>
      <c r="H120" s="50">
        <v>1</v>
      </c>
      <c r="I120" s="26">
        <v>6500000</v>
      </c>
      <c r="J120" s="26">
        <f t="shared" si="4"/>
        <v>6500000</v>
      </c>
      <c r="K120" s="26">
        <v>0</v>
      </c>
      <c r="L120" s="27"/>
      <c r="M120" s="32">
        <v>2005</v>
      </c>
      <c r="N120" s="32"/>
      <c r="O120" s="2" t="s">
        <v>548</v>
      </c>
      <c r="P120" s="2"/>
      <c r="Q120" s="24"/>
    </row>
    <row r="121" spans="1:17" ht="31.5" x14ac:dyDescent="0.25">
      <c r="A121" s="2">
        <v>83</v>
      </c>
      <c r="B121" s="44" t="s">
        <v>100</v>
      </c>
      <c r="C121" s="2" t="s">
        <v>101</v>
      </c>
      <c r="D121" s="2" t="s">
        <v>487</v>
      </c>
      <c r="E121" s="2" t="s">
        <v>133</v>
      </c>
      <c r="F121" s="2" t="s">
        <v>183</v>
      </c>
      <c r="G121" s="27" t="s">
        <v>184</v>
      </c>
      <c r="H121" s="50">
        <v>1</v>
      </c>
      <c r="I121" s="26">
        <v>6500000</v>
      </c>
      <c r="J121" s="26">
        <f t="shared" si="4"/>
        <v>6500000</v>
      </c>
      <c r="K121" s="26">
        <v>0</v>
      </c>
      <c r="L121" s="27" t="s">
        <v>184</v>
      </c>
      <c r="M121" s="32">
        <v>2013</v>
      </c>
      <c r="N121" s="32"/>
      <c r="O121" s="2" t="s">
        <v>548</v>
      </c>
      <c r="P121" s="2"/>
      <c r="Q121" s="24"/>
    </row>
    <row r="122" spans="1:17" ht="31.5" x14ac:dyDescent="0.25">
      <c r="A122" s="2">
        <v>91</v>
      </c>
      <c r="B122" s="44" t="s">
        <v>194</v>
      </c>
      <c r="C122" s="2" t="s">
        <v>190</v>
      </c>
      <c r="D122" s="2" t="s">
        <v>487</v>
      </c>
      <c r="E122" s="2" t="s">
        <v>195</v>
      </c>
      <c r="F122" s="2" t="s">
        <v>196</v>
      </c>
      <c r="G122" s="27" t="s">
        <v>197</v>
      </c>
      <c r="H122" s="50">
        <v>1</v>
      </c>
      <c r="I122" s="26">
        <v>3000000</v>
      </c>
      <c r="J122" s="26">
        <f t="shared" si="4"/>
        <v>3000000</v>
      </c>
      <c r="K122" s="26">
        <v>0</v>
      </c>
      <c r="L122" s="27" t="s">
        <v>197</v>
      </c>
      <c r="M122" s="2"/>
      <c r="N122" s="2"/>
      <c r="O122" s="2" t="s">
        <v>548</v>
      </c>
      <c r="P122" s="2"/>
      <c r="Q122" s="24"/>
    </row>
    <row r="123" spans="1:17" ht="31.5" x14ac:dyDescent="0.25">
      <c r="A123" s="2">
        <v>92</v>
      </c>
      <c r="B123" s="44" t="s">
        <v>194</v>
      </c>
      <c r="C123" s="2" t="s">
        <v>190</v>
      </c>
      <c r="D123" s="2" t="s">
        <v>487</v>
      </c>
      <c r="E123" s="2" t="s">
        <v>195</v>
      </c>
      <c r="F123" s="2" t="s">
        <v>198</v>
      </c>
      <c r="G123" s="27" t="s">
        <v>199</v>
      </c>
      <c r="H123" s="50">
        <v>1</v>
      </c>
      <c r="I123" s="26">
        <v>3000000</v>
      </c>
      <c r="J123" s="26">
        <f t="shared" si="4"/>
        <v>3000000</v>
      </c>
      <c r="K123" s="26">
        <v>0</v>
      </c>
      <c r="L123" s="27" t="s">
        <v>199</v>
      </c>
      <c r="M123" s="2"/>
      <c r="N123" s="2"/>
      <c r="O123" s="2" t="s">
        <v>548</v>
      </c>
      <c r="P123" s="2"/>
      <c r="Q123" s="24"/>
    </row>
    <row r="124" spans="1:17" ht="31.5" x14ac:dyDescent="0.25">
      <c r="A124" s="2">
        <v>93</v>
      </c>
      <c r="B124" s="44" t="s">
        <v>194</v>
      </c>
      <c r="C124" s="2" t="s">
        <v>190</v>
      </c>
      <c r="D124" s="2" t="s">
        <v>487</v>
      </c>
      <c r="E124" s="2" t="s">
        <v>195</v>
      </c>
      <c r="F124" s="2" t="s">
        <v>200</v>
      </c>
      <c r="G124" s="27" t="s">
        <v>201</v>
      </c>
      <c r="H124" s="50">
        <v>1</v>
      </c>
      <c r="I124" s="26">
        <v>3000000</v>
      </c>
      <c r="J124" s="26">
        <f t="shared" si="4"/>
        <v>3000000</v>
      </c>
      <c r="K124" s="26">
        <v>0</v>
      </c>
      <c r="L124" s="27" t="s">
        <v>201</v>
      </c>
      <c r="M124" s="2">
        <v>2013</v>
      </c>
      <c r="N124" s="2"/>
      <c r="O124" s="2" t="s">
        <v>548</v>
      </c>
      <c r="P124" s="2"/>
      <c r="Q124" s="24"/>
    </row>
    <row r="125" spans="1:17" ht="31.5" x14ac:dyDescent="0.25">
      <c r="A125" s="2">
        <v>94</v>
      </c>
      <c r="B125" s="44" t="s">
        <v>194</v>
      </c>
      <c r="C125" s="2" t="s">
        <v>190</v>
      </c>
      <c r="D125" s="2" t="s">
        <v>487</v>
      </c>
      <c r="E125" s="2" t="s">
        <v>195</v>
      </c>
      <c r="F125" s="2" t="s">
        <v>200</v>
      </c>
      <c r="G125" s="27" t="s">
        <v>202</v>
      </c>
      <c r="H125" s="50">
        <v>1</v>
      </c>
      <c r="I125" s="26">
        <v>3000000</v>
      </c>
      <c r="J125" s="26">
        <f t="shared" si="4"/>
        <v>3000000</v>
      </c>
      <c r="K125" s="26">
        <v>0</v>
      </c>
      <c r="L125" s="27" t="s">
        <v>202</v>
      </c>
      <c r="M125" s="2">
        <v>2013</v>
      </c>
      <c r="N125" s="2"/>
      <c r="O125" s="2" t="s">
        <v>548</v>
      </c>
      <c r="P125" s="2"/>
      <c r="Q125" s="24"/>
    </row>
    <row r="126" spans="1:17" ht="31.5" x14ac:dyDescent="0.25">
      <c r="A126" s="2">
        <v>95</v>
      </c>
      <c r="B126" s="44" t="s">
        <v>194</v>
      </c>
      <c r="C126" s="2" t="s">
        <v>190</v>
      </c>
      <c r="D126" s="2" t="s">
        <v>487</v>
      </c>
      <c r="E126" s="2" t="s">
        <v>195</v>
      </c>
      <c r="F126" s="2" t="s">
        <v>200</v>
      </c>
      <c r="G126" s="27" t="s">
        <v>203</v>
      </c>
      <c r="H126" s="50">
        <v>1</v>
      </c>
      <c r="I126" s="26">
        <v>3000000</v>
      </c>
      <c r="J126" s="26">
        <f t="shared" si="4"/>
        <v>3000000</v>
      </c>
      <c r="K126" s="26">
        <v>0</v>
      </c>
      <c r="L126" s="27" t="s">
        <v>203</v>
      </c>
      <c r="M126" s="2">
        <v>2013</v>
      </c>
      <c r="N126" s="2"/>
      <c r="O126" s="2" t="s">
        <v>548</v>
      </c>
      <c r="P126" s="2"/>
      <c r="Q126" s="24"/>
    </row>
    <row r="127" spans="1:17" ht="31.5" x14ac:dyDescent="0.25">
      <c r="A127" s="2">
        <v>96</v>
      </c>
      <c r="B127" s="44" t="s">
        <v>194</v>
      </c>
      <c r="C127" s="2" t="s">
        <v>190</v>
      </c>
      <c r="D127" s="2" t="s">
        <v>487</v>
      </c>
      <c r="E127" s="2" t="s">
        <v>195</v>
      </c>
      <c r="F127" s="2" t="s">
        <v>200</v>
      </c>
      <c r="G127" s="27" t="s">
        <v>204</v>
      </c>
      <c r="H127" s="50">
        <v>1</v>
      </c>
      <c r="I127" s="26">
        <v>3000000</v>
      </c>
      <c r="J127" s="26">
        <f t="shared" si="4"/>
        <v>3000000</v>
      </c>
      <c r="K127" s="26">
        <v>0</v>
      </c>
      <c r="L127" s="27" t="s">
        <v>204</v>
      </c>
      <c r="M127" s="2">
        <v>2013</v>
      </c>
      <c r="N127" s="2"/>
      <c r="O127" s="2" t="s">
        <v>548</v>
      </c>
      <c r="P127" s="2"/>
      <c r="Q127" s="24"/>
    </row>
    <row r="128" spans="1:17" ht="31.5" x14ac:dyDescent="0.25">
      <c r="A128" s="2">
        <v>97</v>
      </c>
      <c r="B128" s="44" t="s">
        <v>194</v>
      </c>
      <c r="C128" s="2" t="s">
        <v>190</v>
      </c>
      <c r="D128" s="2" t="s">
        <v>487</v>
      </c>
      <c r="E128" s="2" t="s">
        <v>195</v>
      </c>
      <c r="F128" s="2" t="s">
        <v>200</v>
      </c>
      <c r="G128" s="27" t="s">
        <v>205</v>
      </c>
      <c r="H128" s="50">
        <v>1</v>
      </c>
      <c r="I128" s="26">
        <v>3000000</v>
      </c>
      <c r="J128" s="26">
        <f t="shared" si="4"/>
        <v>3000000</v>
      </c>
      <c r="K128" s="26">
        <v>0</v>
      </c>
      <c r="L128" s="27" t="s">
        <v>205</v>
      </c>
      <c r="M128" s="2">
        <v>2013</v>
      </c>
      <c r="N128" s="2"/>
      <c r="O128" s="2" t="s">
        <v>548</v>
      </c>
      <c r="P128" s="2"/>
      <c r="Q128" s="24"/>
    </row>
    <row r="129" spans="1:17" ht="31.5" x14ac:dyDescent="0.25">
      <c r="A129" s="2">
        <v>98</v>
      </c>
      <c r="B129" s="44" t="s">
        <v>194</v>
      </c>
      <c r="C129" s="2" t="s">
        <v>190</v>
      </c>
      <c r="D129" s="2" t="s">
        <v>487</v>
      </c>
      <c r="E129" s="2" t="s">
        <v>195</v>
      </c>
      <c r="F129" s="2" t="s">
        <v>200</v>
      </c>
      <c r="G129" s="27" t="s">
        <v>206</v>
      </c>
      <c r="H129" s="50">
        <v>1</v>
      </c>
      <c r="I129" s="26">
        <v>3000000</v>
      </c>
      <c r="J129" s="26">
        <f t="shared" si="4"/>
        <v>3000000</v>
      </c>
      <c r="K129" s="26">
        <v>0</v>
      </c>
      <c r="L129" s="27" t="s">
        <v>206</v>
      </c>
      <c r="M129" s="2">
        <v>2013</v>
      </c>
      <c r="N129" s="2"/>
      <c r="O129" s="2" t="s">
        <v>548</v>
      </c>
      <c r="P129" s="2"/>
      <c r="Q129" s="24"/>
    </row>
    <row r="130" spans="1:17" ht="31.5" x14ac:dyDescent="0.25">
      <c r="A130" s="2">
        <v>99</v>
      </c>
      <c r="B130" s="44" t="s">
        <v>194</v>
      </c>
      <c r="C130" s="2" t="s">
        <v>190</v>
      </c>
      <c r="D130" s="2" t="s">
        <v>487</v>
      </c>
      <c r="E130" s="2" t="s">
        <v>195</v>
      </c>
      <c r="F130" s="2" t="s">
        <v>200</v>
      </c>
      <c r="G130" s="27" t="s">
        <v>207</v>
      </c>
      <c r="H130" s="50">
        <v>1</v>
      </c>
      <c r="I130" s="26">
        <v>3000000</v>
      </c>
      <c r="J130" s="26">
        <f t="shared" si="4"/>
        <v>3000000</v>
      </c>
      <c r="K130" s="26">
        <v>0</v>
      </c>
      <c r="L130" s="27" t="s">
        <v>207</v>
      </c>
      <c r="M130" s="2">
        <v>2013</v>
      </c>
      <c r="N130" s="2"/>
      <c r="O130" s="2" t="s">
        <v>548</v>
      </c>
      <c r="P130" s="2"/>
      <c r="Q130" s="24"/>
    </row>
    <row r="131" spans="1:17" ht="31.5" x14ac:dyDescent="0.25">
      <c r="A131" s="2">
        <v>100</v>
      </c>
      <c r="B131" s="44" t="s">
        <v>194</v>
      </c>
      <c r="C131" s="2" t="s">
        <v>190</v>
      </c>
      <c r="D131" s="2" t="s">
        <v>487</v>
      </c>
      <c r="E131" s="2" t="s">
        <v>195</v>
      </c>
      <c r="F131" s="2" t="s">
        <v>200</v>
      </c>
      <c r="G131" s="27" t="s">
        <v>208</v>
      </c>
      <c r="H131" s="50">
        <v>1</v>
      </c>
      <c r="I131" s="26">
        <v>3000000</v>
      </c>
      <c r="J131" s="26">
        <f t="shared" si="4"/>
        <v>3000000</v>
      </c>
      <c r="K131" s="26">
        <v>0</v>
      </c>
      <c r="L131" s="27" t="s">
        <v>208</v>
      </c>
      <c r="M131" s="2">
        <v>2013</v>
      </c>
      <c r="N131" s="2"/>
      <c r="O131" s="2" t="s">
        <v>548</v>
      </c>
      <c r="P131" s="2"/>
      <c r="Q131" s="24"/>
    </row>
    <row r="132" spans="1:17" ht="31.5" x14ac:dyDescent="0.25">
      <c r="A132" s="2">
        <v>101</v>
      </c>
      <c r="B132" s="44" t="s">
        <v>194</v>
      </c>
      <c r="C132" s="2" t="s">
        <v>190</v>
      </c>
      <c r="D132" s="2" t="s">
        <v>487</v>
      </c>
      <c r="E132" s="2" t="s">
        <v>195</v>
      </c>
      <c r="F132" s="2" t="s">
        <v>200</v>
      </c>
      <c r="G132" s="27" t="s">
        <v>209</v>
      </c>
      <c r="H132" s="50">
        <v>1</v>
      </c>
      <c r="I132" s="26">
        <v>3000000</v>
      </c>
      <c r="J132" s="26">
        <f t="shared" si="4"/>
        <v>3000000</v>
      </c>
      <c r="K132" s="26">
        <v>0</v>
      </c>
      <c r="L132" s="27" t="s">
        <v>209</v>
      </c>
      <c r="M132" s="2">
        <v>2013</v>
      </c>
      <c r="N132" s="2"/>
      <c r="O132" s="2" t="s">
        <v>548</v>
      </c>
      <c r="P132" s="2"/>
      <c r="Q132" s="24"/>
    </row>
    <row r="133" spans="1:17" ht="31.5" x14ac:dyDescent="0.25">
      <c r="A133" s="2">
        <v>102</v>
      </c>
      <c r="B133" s="44" t="s">
        <v>194</v>
      </c>
      <c r="C133" s="2" t="s">
        <v>190</v>
      </c>
      <c r="D133" s="2" t="s">
        <v>487</v>
      </c>
      <c r="E133" s="2" t="s">
        <v>195</v>
      </c>
      <c r="F133" s="2" t="s">
        <v>200</v>
      </c>
      <c r="G133" s="27" t="s">
        <v>210</v>
      </c>
      <c r="H133" s="50">
        <v>1</v>
      </c>
      <c r="I133" s="26">
        <v>3000000</v>
      </c>
      <c r="J133" s="26">
        <f t="shared" si="4"/>
        <v>3000000</v>
      </c>
      <c r="K133" s="26">
        <v>0</v>
      </c>
      <c r="L133" s="27" t="s">
        <v>210</v>
      </c>
      <c r="M133" s="2">
        <v>2013</v>
      </c>
      <c r="N133" s="2"/>
      <c r="O133" s="2" t="s">
        <v>548</v>
      </c>
      <c r="P133" s="2"/>
      <c r="Q133" s="24"/>
    </row>
    <row r="134" spans="1:17" ht="31.5" x14ac:dyDescent="0.25">
      <c r="A134" s="2">
        <v>103</v>
      </c>
      <c r="B134" s="44" t="s">
        <v>194</v>
      </c>
      <c r="C134" s="2" t="s">
        <v>190</v>
      </c>
      <c r="D134" s="2" t="s">
        <v>487</v>
      </c>
      <c r="E134" s="2" t="s">
        <v>195</v>
      </c>
      <c r="F134" s="2" t="s">
        <v>200</v>
      </c>
      <c r="G134" s="27" t="s">
        <v>211</v>
      </c>
      <c r="H134" s="50">
        <v>1</v>
      </c>
      <c r="I134" s="26">
        <v>3000000</v>
      </c>
      <c r="J134" s="26">
        <f t="shared" si="4"/>
        <v>3000000</v>
      </c>
      <c r="K134" s="26">
        <v>0</v>
      </c>
      <c r="L134" s="27" t="s">
        <v>211</v>
      </c>
      <c r="M134" s="2">
        <v>2013</v>
      </c>
      <c r="N134" s="2"/>
      <c r="O134" s="2" t="s">
        <v>548</v>
      </c>
      <c r="P134" s="2"/>
      <c r="Q134" s="24"/>
    </row>
    <row r="135" spans="1:17" ht="31.5" x14ac:dyDescent="0.25">
      <c r="A135" s="2">
        <v>104</v>
      </c>
      <c r="B135" s="44" t="s">
        <v>194</v>
      </c>
      <c r="C135" s="2" t="s">
        <v>190</v>
      </c>
      <c r="D135" s="2" t="s">
        <v>487</v>
      </c>
      <c r="E135" s="2" t="s">
        <v>195</v>
      </c>
      <c r="F135" s="2" t="s">
        <v>200</v>
      </c>
      <c r="G135" s="27" t="s">
        <v>212</v>
      </c>
      <c r="H135" s="50">
        <v>1</v>
      </c>
      <c r="I135" s="26">
        <v>3000000</v>
      </c>
      <c r="J135" s="26">
        <f t="shared" si="4"/>
        <v>3000000</v>
      </c>
      <c r="K135" s="26">
        <v>0</v>
      </c>
      <c r="L135" s="27" t="s">
        <v>212</v>
      </c>
      <c r="M135" s="2">
        <v>2013</v>
      </c>
      <c r="N135" s="2"/>
      <c r="O135" s="2" t="s">
        <v>548</v>
      </c>
      <c r="P135" s="2"/>
      <c r="Q135" s="24"/>
    </row>
    <row r="136" spans="1:17" ht="31.5" x14ac:dyDescent="0.25">
      <c r="A136" s="2">
        <v>105</v>
      </c>
      <c r="B136" s="44" t="s">
        <v>194</v>
      </c>
      <c r="C136" s="2" t="s">
        <v>190</v>
      </c>
      <c r="D136" s="2" t="s">
        <v>487</v>
      </c>
      <c r="E136" s="2" t="s">
        <v>195</v>
      </c>
      <c r="F136" s="2" t="s">
        <v>200</v>
      </c>
      <c r="G136" s="27" t="s">
        <v>213</v>
      </c>
      <c r="H136" s="50">
        <v>1</v>
      </c>
      <c r="I136" s="26">
        <v>3000000</v>
      </c>
      <c r="J136" s="26">
        <f t="shared" si="4"/>
        <v>3000000</v>
      </c>
      <c r="K136" s="26">
        <v>0</v>
      </c>
      <c r="L136" s="27" t="s">
        <v>213</v>
      </c>
      <c r="M136" s="2">
        <v>2013</v>
      </c>
      <c r="N136" s="2"/>
      <c r="O136" s="2" t="s">
        <v>548</v>
      </c>
      <c r="P136" s="2"/>
      <c r="Q136" s="24"/>
    </row>
    <row r="137" spans="1:17" ht="31.5" x14ac:dyDescent="0.25">
      <c r="A137" s="2">
        <v>106</v>
      </c>
      <c r="B137" s="44" t="s">
        <v>194</v>
      </c>
      <c r="C137" s="2" t="s">
        <v>190</v>
      </c>
      <c r="D137" s="2" t="s">
        <v>487</v>
      </c>
      <c r="E137" s="2" t="s">
        <v>195</v>
      </c>
      <c r="F137" s="2" t="s">
        <v>200</v>
      </c>
      <c r="G137" s="27"/>
      <c r="H137" s="50">
        <v>1</v>
      </c>
      <c r="I137" s="26">
        <v>3000000</v>
      </c>
      <c r="J137" s="26">
        <f t="shared" si="4"/>
        <v>3000000</v>
      </c>
      <c r="K137" s="26">
        <v>0</v>
      </c>
      <c r="L137" s="27"/>
      <c r="M137" s="2">
        <v>2013</v>
      </c>
      <c r="N137" s="2"/>
      <c r="O137" s="2" t="s">
        <v>548</v>
      </c>
      <c r="P137" s="2"/>
      <c r="Q137" s="24"/>
    </row>
    <row r="138" spans="1:17" ht="31.5" x14ac:dyDescent="0.25">
      <c r="A138" s="2">
        <v>107</v>
      </c>
      <c r="B138" s="44" t="s">
        <v>194</v>
      </c>
      <c r="C138" s="2" t="s">
        <v>190</v>
      </c>
      <c r="D138" s="2" t="s">
        <v>487</v>
      </c>
      <c r="E138" s="2" t="s">
        <v>195</v>
      </c>
      <c r="F138" s="2" t="s">
        <v>200</v>
      </c>
      <c r="G138" s="27"/>
      <c r="H138" s="50">
        <v>1</v>
      </c>
      <c r="I138" s="26">
        <v>3000000</v>
      </c>
      <c r="J138" s="26">
        <f t="shared" si="4"/>
        <v>3000000</v>
      </c>
      <c r="K138" s="26">
        <v>0</v>
      </c>
      <c r="L138" s="27"/>
      <c r="M138" s="2">
        <v>2013</v>
      </c>
      <c r="N138" s="2"/>
      <c r="O138" s="2" t="s">
        <v>548</v>
      </c>
      <c r="P138" s="2"/>
      <c r="Q138" s="24"/>
    </row>
    <row r="139" spans="1:17" ht="31.5" x14ac:dyDescent="0.25">
      <c r="A139" s="2">
        <v>108</v>
      </c>
      <c r="B139" s="44" t="s">
        <v>194</v>
      </c>
      <c r="C139" s="2" t="s">
        <v>190</v>
      </c>
      <c r="D139" s="2" t="s">
        <v>487</v>
      </c>
      <c r="E139" s="2" t="s">
        <v>195</v>
      </c>
      <c r="F139" s="2" t="s">
        <v>200</v>
      </c>
      <c r="G139" s="27" t="s">
        <v>214</v>
      </c>
      <c r="H139" s="50">
        <v>1</v>
      </c>
      <c r="I139" s="26">
        <v>3000000</v>
      </c>
      <c r="J139" s="26">
        <f t="shared" si="4"/>
        <v>3000000</v>
      </c>
      <c r="K139" s="26">
        <v>0</v>
      </c>
      <c r="L139" s="27" t="s">
        <v>214</v>
      </c>
      <c r="M139" s="2">
        <v>2013</v>
      </c>
      <c r="N139" s="2"/>
      <c r="O139" s="2" t="s">
        <v>548</v>
      </c>
      <c r="P139" s="2"/>
      <c r="Q139" s="24"/>
    </row>
    <row r="140" spans="1:17" ht="31.5" x14ac:dyDescent="0.25">
      <c r="A140" s="2">
        <v>109</v>
      </c>
      <c r="B140" s="44" t="s">
        <v>194</v>
      </c>
      <c r="C140" s="2" t="s">
        <v>190</v>
      </c>
      <c r="D140" s="2" t="s">
        <v>487</v>
      </c>
      <c r="E140" s="2" t="s">
        <v>195</v>
      </c>
      <c r="F140" s="2" t="s">
        <v>200</v>
      </c>
      <c r="G140" s="27" t="s">
        <v>215</v>
      </c>
      <c r="H140" s="50">
        <v>1</v>
      </c>
      <c r="I140" s="26">
        <v>3000000</v>
      </c>
      <c r="J140" s="26">
        <f t="shared" si="4"/>
        <v>3000000</v>
      </c>
      <c r="K140" s="26">
        <v>0</v>
      </c>
      <c r="L140" s="27" t="s">
        <v>215</v>
      </c>
      <c r="M140" s="2">
        <v>2013</v>
      </c>
      <c r="N140" s="2"/>
      <c r="O140" s="2" t="s">
        <v>548</v>
      </c>
      <c r="P140" s="2"/>
      <c r="Q140" s="24"/>
    </row>
    <row r="141" spans="1:17" ht="31.5" x14ac:dyDescent="0.25">
      <c r="A141" s="2">
        <v>110</v>
      </c>
      <c r="B141" s="44" t="s">
        <v>194</v>
      </c>
      <c r="C141" s="2" t="s">
        <v>190</v>
      </c>
      <c r="D141" s="2" t="s">
        <v>487</v>
      </c>
      <c r="E141" s="2" t="s">
        <v>195</v>
      </c>
      <c r="F141" s="2" t="s">
        <v>200</v>
      </c>
      <c r="G141" s="27" t="s">
        <v>216</v>
      </c>
      <c r="H141" s="50">
        <v>1</v>
      </c>
      <c r="I141" s="26">
        <v>3000000</v>
      </c>
      <c r="J141" s="26">
        <f t="shared" si="4"/>
        <v>3000000</v>
      </c>
      <c r="K141" s="26">
        <v>0</v>
      </c>
      <c r="L141" s="27" t="s">
        <v>216</v>
      </c>
      <c r="M141" s="2">
        <v>2013</v>
      </c>
      <c r="N141" s="2"/>
      <c r="O141" s="2" t="s">
        <v>548</v>
      </c>
      <c r="P141" s="2"/>
      <c r="Q141" s="24"/>
    </row>
    <row r="142" spans="1:17" ht="31.5" x14ac:dyDescent="0.25">
      <c r="A142" s="2">
        <v>111</v>
      </c>
      <c r="B142" s="44" t="s">
        <v>194</v>
      </c>
      <c r="C142" s="2" t="s">
        <v>190</v>
      </c>
      <c r="D142" s="2" t="s">
        <v>487</v>
      </c>
      <c r="E142" s="2" t="s">
        <v>195</v>
      </c>
      <c r="F142" s="2" t="s">
        <v>200</v>
      </c>
      <c r="G142" s="27" t="s">
        <v>217</v>
      </c>
      <c r="H142" s="50">
        <v>1</v>
      </c>
      <c r="I142" s="26">
        <v>3000000</v>
      </c>
      <c r="J142" s="26">
        <f t="shared" si="4"/>
        <v>3000000</v>
      </c>
      <c r="K142" s="26">
        <v>0</v>
      </c>
      <c r="L142" s="27" t="s">
        <v>217</v>
      </c>
      <c r="M142" s="2">
        <v>2013</v>
      </c>
      <c r="N142" s="2"/>
      <c r="O142" s="2" t="s">
        <v>548</v>
      </c>
      <c r="P142" s="2"/>
      <c r="Q142" s="24"/>
    </row>
    <row r="143" spans="1:17" ht="31.5" x14ac:dyDescent="0.25">
      <c r="A143" s="2">
        <v>112</v>
      </c>
      <c r="B143" s="44" t="s">
        <v>194</v>
      </c>
      <c r="C143" s="2" t="s">
        <v>190</v>
      </c>
      <c r="D143" s="2" t="s">
        <v>487</v>
      </c>
      <c r="E143" s="2" t="s">
        <v>195</v>
      </c>
      <c r="F143" s="2" t="s">
        <v>200</v>
      </c>
      <c r="G143" s="27" t="s">
        <v>218</v>
      </c>
      <c r="H143" s="50">
        <v>1</v>
      </c>
      <c r="I143" s="26">
        <v>3000000</v>
      </c>
      <c r="J143" s="26">
        <f t="shared" si="4"/>
        <v>3000000</v>
      </c>
      <c r="K143" s="26">
        <v>0</v>
      </c>
      <c r="L143" s="27" t="s">
        <v>218</v>
      </c>
      <c r="M143" s="2">
        <v>2013</v>
      </c>
      <c r="N143" s="2"/>
      <c r="O143" s="2" t="s">
        <v>548</v>
      </c>
      <c r="P143" s="2"/>
      <c r="Q143" s="24"/>
    </row>
    <row r="144" spans="1:17" ht="31.5" x14ac:dyDescent="0.25">
      <c r="A144" s="2">
        <v>113</v>
      </c>
      <c r="B144" s="44" t="s">
        <v>194</v>
      </c>
      <c r="C144" s="2" t="s">
        <v>190</v>
      </c>
      <c r="D144" s="2" t="s">
        <v>487</v>
      </c>
      <c r="E144" s="2" t="s">
        <v>195</v>
      </c>
      <c r="F144" s="2" t="s">
        <v>200</v>
      </c>
      <c r="G144" s="27" t="s">
        <v>219</v>
      </c>
      <c r="H144" s="50">
        <v>1</v>
      </c>
      <c r="I144" s="26">
        <v>3000000</v>
      </c>
      <c r="J144" s="26">
        <f t="shared" si="4"/>
        <v>3000000</v>
      </c>
      <c r="K144" s="26">
        <v>0</v>
      </c>
      <c r="L144" s="27" t="s">
        <v>219</v>
      </c>
      <c r="M144" s="2">
        <v>2013</v>
      </c>
      <c r="N144" s="2"/>
      <c r="O144" s="2" t="s">
        <v>548</v>
      </c>
      <c r="P144" s="2"/>
      <c r="Q144" s="24"/>
    </row>
    <row r="145" spans="1:17" ht="31.5" x14ac:dyDescent="0.25">
      <c r="A145" s="2">
        <v>114</v>
      </c>
      <c r="B145" s="44" t="s">
        <v>194</v>
      </c>
      <c r="C145" s="2" t="s">
        <v>190</v>
      </c>
      <c r="D145" s="2" t="s">
        <v>487</v>
      </c>
      <c r="E145" s="2" t="s">
        <v>195</v>
      </c>
      <c r="F145" s="2" t="s">
        <v>200</v>
      </c>
      <c r="G145" s="27" t="s">
        <v>220</v>
      </c>
      <c r="H145" s="50">
        <v>1</v>
      </c>
      <c r="I145" s="26">
        <v>3000000</v>
      </c>
      <c r="J145" s="26">
        <f t="shared" si="4"/>
        <v>3000000</v>
      </c>
      <c r="K145" s="26">
        <v>0</v>
      </c>
      <c r="L145" s="27" t="s">
        <v>220</v>
      </c>
      <c r="M145" s="2">
        <v>2013</v>
      </c>
      <c r="N145" s="2"/>
      <c r="O145" s="2" t="s">
        <v>548</v>
      </c>
      <c r="P145" s="2"/>
      <c r="Q145" s="24"/>
    </row>
    <row r="146" spans="1:17" ht="31.5" x14ac:dyDescent="0.25">
      <c r="A146" s="2">
        <v>115</v>
      </c>
      <c r="B146" s="44" t="s">
        <v>194</v>
      </c>
      <c r="C146" s="2" t="s">
        <v>190</v>
      </c>
      <c r="D146" s="2" t="s">
        <v>487</v>
      </c>
      <c r="E146" s="2" t="s">
        <v>195</v>
      </c>
      <c r="F146" s="2" t="s">
        <v>200</v>
      </c>
      <c r="G146" s="27" t="s">
        <v>221</v>
      </c>
      <c r="H146" s="50">
        <v>1</v>
      </c>
      <c r="I146" s="26">
        <v>3000000</v>
      </c>
      <c r="J146" s="26">
        <f t="shared" si="4"/>
        <v>3000000</v>
      </c>
      <c r="K146" s="26">
        <v>0</v>
      </c>
      <c r="L146" s="27" t="s">
        <v>221</v>
      </c>
      <c r="M146" s="2">
        <v>2013</v>
      </c>
      <c r="N146" s="2"/>
      <c r="O146" s="2" t="s">
        <v>548</v>
      </c>
      <c r="P146" s="2"/>
      <c r="Q146" s="24"/>
    </row>
    <row r="147" spans="1:17" ht="31.5" x14ac:dyDescent="0.25">
      <c r="A147" s="2">
        <v>116</v>
      </c>
      <c r="B147" s="44" t="s">
        <v>194</v>
      </c>
      <c r="C147" s="2" t="s">
        <v>190</v>
      </c>
      <c r="D147" s="2" t="s">
        <v>487</v>
      </c>
      <c r="E147" s="2" t="s">
        <v>195</v>
      </c>
      <c r="F147" s="2" t="s">
        <v>200</v>
      </c>
      <c r="G147" s="27" t="s">
        <v>222</v>
      </c>
      <c r="H147" s="50">
        <v>1</v>
      </c>
      <c r="I147" s="26">
        <v>3000000</v>
      </c>
      <c r="J147" s="26">
        <f t="shared" si="4"/>
        <v>3000000</v>
      </c>
      <c r="K147" s="26">
        <v>0</v>
      </c>
      <c r="L147" s="27" t="s">
        <v>222</v>
      </c>
      <c r="M147" s="2">
        <v>2013</v>
      </c>
      <c r="N147" s="2"/>
      <c r="O147" s="2" t="s">
        <v>548</v>
      </c>
      <c r="P147" s="2"/>
      <c r="Q147" s="24"/>
    </row>
    <row r="148" spans="1:17" ht="31.5" x14ac:dyDescent="0.25">
      <c r="A148" s="2">
        <v>117</v>
      </c>
      <c r="B148" s="44" t="s">
        <v>194</v>
      </c>
      <c r="C148" s="2" t="s">
        <v>190</v>
      </c>
      <c r="D148" s="2" t="s">
        <v>487</v>
      </c>
      <c r="E148" s="2" t="s">
        <v>195</v>
      </c>
      <c r="F148" s="2" t="s">
        <v>200</v>
      </c>
      <c r="G148" s="27" t="s">
        <v>223</v>
      </c>
      <c r="H148" s="50">
        <v>1</v>
      </c>
      <c r="I148" s="26">
        <v>3000000</v>
      </c>
      <c r="J148" s="26">
        <f t="shared" si="4"/>
        <v>3000000</v>
      </c>
      <c r="K148" s="26">
        <v>0</v>
      </c>
      <c r="L148" s="27" t="s">
        <v>223</v>
      </c>
      <c r="M148" s="2">
        <v>2013</v>
      </c>
      <c r="N148" s="2"/>
      <c r="O148" s="2" t="s">
        <v>548</v>
      </c>
      <c r="P148" s="2"/>
      <c r="Q148" s="24"/>
    </row>
    <row r="149" spans="1:17" ht="31.5" x14ac:dyDescent="0.25">
      <c r="A149" s="2">
        <v>118</v>
      </c>
      <c r="B149" s="44" t="s">
        <v>194</v>
      </c>
      <c r="C149" s="2" t="s">
        <v>190</v>
      </c>
      <c r="D149" s="2" t="s">
        <v>487</v>
      </c>
      <c r="E149" s="2" t="s">
        <v>195</v>
      </c>
      <c r="F149" s="2" t="s">
        <v>200</v>
      </c>
      <c r="G149" s="27" t="s">
        <v>224</v>
      </c>
      <c r="H149" s="50">
        <v>1</v>
      </c>
      <c r="I149" s="26">
        <v>3000000</v>
      </c>
      <c r="J149" s="26">
        <f t="shared" si="4"/>
        <v>3000000</v>
      </c>
      <c r="K149" s="26">
        <v>0</v>
      </c>
      <c r="L149" s="27" t="s">
        <v>224</v>
      </c>
      <c r="M149" s="2">
        <v>2013</v>
      </c>
      <c r="N149" s="2"/>
      <c r="O149" s="2" t="s">
        <v>548</v>
      </c>
      <c r="P149" s="2"/>
      <c r="Q149" s="24"/>
    </row>
    <row r="150" spans="1:17" ht="31.5" x14ac:dyDescent="0.25">
      <c r="A150" s="2">
        <v>119</v>
      </c>
      <c r="B150" s="44" t="s">
        <v>194</v>
      </c>
      <c r="C150" s="2" t="s">
        <v>190</v>
      </c>
      <c r="D150" s="2" t="s">
        <v>487</v>
      </c>
      <c r="E150" s="2" t="s">
        <v>195</v>
      </c>
      <c r="F150" s="2" t="s">
        <v>200</v>
      </c>
      <c r="G150" s="27" t="s">
        <v>225</v>
      </c>
      <c r="H150" s="50">
        <v>1</v>
      </c>
      <c r="I150" s="26">
        <v>3000000</v>
      </c>
      <c r="J150" s="26">
        <f t="shared" ref="J150:J181" si="5">+I150*H150</f>
        <v>3000000</v>
      </c>
      <c r="K150" s="26">
        <v>0</v>
      </c>
      <c r="L150" s="27" t="s">
        <v>225</v>
      </c>
      <c r="M150" s="2">
        <v>2013</v>
      </c>
      <c r="N150" s="2"/>
      <c r="O150" s="2" t="s">
        <v>548</v>
      </c>
      <c r="P150" s="2"/>
      <c r="Q150" s="24"/>
    </row>
    <row r="151" spans="1:17" ht="31.5" x14ac:dyDescent="0.25">
      <c r="A151" s="2">
        <v>120</v>
      </c>
      <c r="B151" s="44" t="s">
        <v>194</v>
      </c>
      <c r="C151" s="2" t="s">
        <v>190</v>
      </c>
      <c r="D151" s="2" t="s">
        <v>487</v>
      </c>
      <c r="E151" s="2" t="s">
        <v>195</v>
      </c>
      <c r="F151" s="2" t="s">
        <v>200</v>
      </c>
      <c r="G151" s="27" t="s">
        <v>226</v>
      </c>
      <c r="H151" s="50">
        <v>1</v>
      </c>
      <c r="I151" s="26">
        <v>3000000</v>
      </c>
      <c r="J151" s="26">
        <f t="shared" si="5"/>
        <v>3000000</v>
      </c>
      <c r="K151" s="26">
        <v>0</v>
      </c>
      <c r="L151" s="27" t="s">
        <v>226</v>
      </c>
      <c r="M151" s="2">
        <v>2013</v>
      </c>
      <c r="N151" s="2"/>
      <c r="O151" s="2" t="s">
        <v>548</v>
      </c>
      <c r="P151" s="2"/>
      <c r="Q151" s="24"/>
    </row>
    <row r="152" spans="1:17" ht="31.5" x14ac:dyDescent="0.25">
      <c r="A152" s="2">
        <v>121</v>
      </c>
      <c r="B152" s="44" t="s">
        <v>194</v>
      </c>
      <c r="C152" s="2" t="s">
        <v>190</v>
      </c>
      <c r="D152" s="2" t="s">
        <v>487</v>
      </c>
      <c r="E152" s="2" t="s">
        <v>195</v>
      </c>
      <c r="F152" s="2" t="s">
        <v>227</v>
      </c>
      <c r="G152" s="27" t="s">
        <v>228</v>
      </c>
      <c r="H152" s="50">
        <v>1</v>
      </c>
      <c r="I152" s="26">
        <v>3000000</v>
      </c>
      <c r="J152" s="26">
        <f t="shared" si="5"/>
        <v>3000000</v>
      </c>
      <c r="K152" s="26">
        <v>0</v>
      </c>
      <c r="L152" s="27" t="s">
        <v>228</v>
      </c>
      <c r="M152" s="2"/>
      <c r="N152" s="2"/>
      <c r="O152" s="2" t="s">
        <v>548</v>
      </c>
      <c r="P152" s="2"/>
      <c r="Q152" s="24"/>
    </row>
    <row r="153" spans="1:17" ht="31.5" x14ac:dyDescent="0.25">
      <c r="A153" s="2">
        <v>122</v>
      </c>
      <c r="B153" s="44" t="s">
        <v>194</v>
      </c>
      <c r="C153" s="2" t="s">
        <v>190</v>
      </c>
      <c r="D153" s="2" t="s">
        <v>487</v>
      </c>
      <c r="E153" s="2" t="s">
        <v>195</v>
      </c>
      <c r="F153" s="2" t="s">
        <v>229</v>
      </c>
      <c r="G153" s="27" t="s">
        <v>230</v>
      </c>
      <c r="H153" s="50">
        <v>1</v>
      </c>
      <c r="I153" s="26">
        <v>3000000</v>
      </c>
      <c r="J153" s="26">
        <f t="shared" si="5"/>
        <v>3000000</v>
      </c>
      <c r="K153" s="26">
        <v>0</v>
      </c>
      <c r="L153" s="27" t="s">
        <v>230</v>
      </c>
      <c r="M153" s="2">
        <v>2021</v>
      </c>
      <c r="N153" s="2"/>
      <c r="O153" s="2" t="s">
        <v>548</v>
      </c>
      <c r="P153" s="2"/>
      <c r="Q153" s="24"/>
    </row>
    <row r="154" spans="1:17" ht="31.5" x14ac:dyDescent="0.25">
      <c r="A154" s="2">
        <v>123</v>
      </c>
      <c r="B154" s="44" t="s">
        <v>231</v>
      </c>
      <c r="C154" s="2" t="s">
        <v>190</v>
      </c>
      <c r="D154" s="2" t="s">
        <v>487</v>
      </c>
      <c r="E154" s="2" t="s">
        <v>195</v>
      </c>
      <c r="F154" s="2">
        <v>3500</v>
      </c>
      <c r="G154" s="27" t="s">
        <v>232</v>
      </c>
      <c r="H154" s="50">
        <v>1</v>
      </c>
      <c r="I154" s="26">
        <v>9000000</v>
      </c>
      <c r="J154" s="26">
        <f t="shared" si="5"/>
        <v>9000000</v>
      </c>
      <c r="K154" s="26">
        <v>0</v>
      </c>
      <c r="L154" s="27" t="s">
        <v>232</v>
      </c>
      <c r="M154" s="2">
        <v>2007</v>
      </c>
      <c r="N154" s="2"/>
      <c r="O154" s="2" t="s">
        <v>548</v>
      </c>
      <c r="P154" s="2"/>
      <c r="Q154" s="24"/>
    </row>
    <row r="155" spans="1:17" ht="31.5" x14ac:dyDescent="0.25">
      <c r="A155" s="2">
        <v>124</v>
      </c>
      <c r="B155" s="44" t="s">
        <v>194</v>
      </c>
      <c r="C155" s="2" t="s">
        <v>190</v>
      </c>
      <c r="D155" s="2" t="s">
        <v>487</v>
      </c>
      <c r="E155" s="2" t="s">
        <v>195</v>
      </c>
      <c r="F155" s="2" t="s">
        <v>233</v>
      </c>
      <c r="G155" s="27" t="s">
        <v>234</v>
      </c>
      <c r="H155" s="50">
        <v>1</v>
      </c>
      <c r="I155" s="26">
        <v>3000000</v>
      </c>
      <c r="J155" s="26">
        <f t="shared" si="5"/>
        <v>3000000</v>
      </c>
      <c r="K155" s="26">
        <v>0</v>
      </c>
      <c r="L155" s="27" t="s">
        <v>234</v>
      </c>
      <c r="M155" s="2">
        <v>2015</v>
      </c>
      <c r="N155" s="2"/>
      <c r="O155" s="2" t="s">
        <v>548</v>
      </c>
      <c r="P155" s="2"/>
      <c r="Q155" s="24"/>
    </row>
    <row r="156" spans="1:17" ht="31.5" x14ac:dyDescent="0.25">
      <c r="A156" s="2">
        <v>125</v>
      </c>
      <c r="B156" s="44" t="s">
        <v>194</v>
      </c>
      <c r="C156" s="2" t="s">
        <v>190</v>
      </c>
      <c r="D156" s="2" t="s">
        <v>487</v>
      </c>
      <c r="E156" s="2" t="s">
        <v>102</v>
      </c>
      <c r="F156" s="2" t="s">
        <v>235</v>
      </c>
      <c r="G156" s="27" t="s">
        <v>236</v>
      </c>
      <c r="H156" s="50">
        <v>1</v>
      </c>
      <c r="I156" s="26">
        <v>3000000</v>
      </c>
      <c r="J156" s="26">
        <f t="shared" si="5"/>
        <v>3000000</v>
      </c>
      <c r="K156" s="26">
        <v>0</v>
      </c>
      <c r="L156" s="27" t="s">
        <v>236</v>
      </c>
      <c r="M156" s="2"/>
      <c r="N156" s="2"/>
      <c r="O156" s="2" t="s">
        <v>548</v>
      </c>
      <c r="P156" s="2"/>
      <c r="Q156" s="24"/>
    </row>
    <row r="157" spans="1:17" ht="31.5" x14ac:dyDescent="0.25">
      <c r="A157" s="2">
        <v>126</v>
      </c>
      <c r="B157" s="44" t="s">
        <v>194</v>
      </c>
      <c r="C157" s="2" t="s">
        <v>190</v>
      </c>
      <c r="D157" s="2" t="s">
        <v>487</v>
      </c>
      <c r="E157" s="2" t="s">
        <v>102</v>
      </c>
      <c r="F157" s="2" t="s">
        <v>237</v>
      </c>
      <c r="G157" s="27" t="s">
        <v>238</v>
      </c>
      <c r="H157" s="50">
        <v>1</v>
      </c>
      <c r="I157" s="26">
        <v>3000000</v>
      </c>
      <c r="J157" s="26">
        <f t="shared" si="5"/>
        <v>3000000</v>
      </c>
      <c r="K157" s="26">
        <v>0</v>
      </c>
      <c r="L157" s="27" t="s">
        <v>238</v>
      </c>
      <c r="M157" s="2"/>
      <c r="N157" s="2"/>
      <c r="O157" s="2" t="s">
        <v>548</v>
      </c>
      <c r="P157" s="2"/>
      <c r="Q157" s="24"/>
    </row>
    <row r="158" spans="1:17" ht="31.5" x14ac:dyDescent="0.25">
      <c r="A158" s="2">
        <v>127</v>
      </c>
      <c r="B158" s="44" t="s">
        <v>194</v>
      </c>
      <c r="C158" s="2" t="s">
        <v>190</v>
      </c>
      <c r="D158" s="2" t="s">
        <v>487</v>
      </c>
      <c r="E158" s="2" t="s">
        <v>102</v>
      </c>
      <c r="F158" s="2" t="s">
        <v>237</v>
      </c>
      <c r="G158" s="27" t="s">
        <v>239</v>
      </c>
      <c r="H158" s="50">
        <v>1</v>
      </c>
      <c r="I158" s="26">
        <v>3000000</v>
      </c>
      <c r="J158" s="26">
        <f t="shared" si="5"/>
        <v>3000000</v>
      </c>
      <c r="K158" s="26">
        <v>0</v>
      </c>
      <c r="L158" s="27" t="s">
        <v>239</v>
      </c>
      <c r="M158" s="2"/>
      <c r="N158" s="2"/>
      <c r="O158" s="2" t="s">
        <v>548</v>
      </c>
      <c r="P158" s="2"/>
      <c r="Q158" s="24"/>
    </row>
    <row r="159" spans="1:17" ht="31.5" x14ac:dyDescent="0.25">
      <c r="A159" s="2">
        <v>128</v>
      </c>
      <c r="B159" s="44" t="s">
        <v>194</v>
      </c>
      <c r="C159" s="2" t="s">
        <v>190</v>
      </c>
      <c r="D159" s="2" t="s">
        <v>487</v>
      </c>
      <c r="E159" s="2" t="s">
        <v>102</v>
      </c>
      <c r="F159" s="2" t="s">
        <v>235</v>
      </c>
      <c r="G159" s="27" t="s">
        <v>240</v>
      </c>
      <c r="H159" s="50">
        <v>1</v>
      </c>
      <c r="I159" s="26">
        <v>3000000</v>
      </c>
      <c r="J159" s="26">
        <f t="shared" si="5"/>
        <v>3000000</v>
      </c>
      <c r="K159" s="26">
        <v>0</v>
      </c>
      <c r="L159" s="27" t="s">
        <v>240</v>
      </c>
      <c r="M159" s="2"/>
      <c r="N159" s="2"/>
      <c r="O159" s="2" t="s">
        <v>548</v>
      </c>
      <c r="P159" s="2"/>
      <c r="Q159" s="24"/>
    </row>
    <row r="160" spans="1:17" ht="31.5" x14ac:dyDescent="0.25">
      <c r="A160" s="2">
        <v>129</v>
      </c>
      <c r="B160" s="44" t="s">
        <v>194</v>
      </c>
      <c r="C160" s="2" t="s">
        <v>190</v>
      </c>
      <c r="D160" s="2" t="s">
        <v>487</v>
      </c>
      <c r="E160" s="2" t="s">
        <v>102</v>
      </c>
      <c r="F160" s="2" t="s">
        <v>241</v>
      </c>
      <c r="G160" s="27" t="s">
        <v>242</v>
      </c>
      <c r="H160" s="50">
        <v>1</v>
      </c>
      <c r="I160" s="26">
        <v>3000000</v>
      </c>
      <c r="J160" s="26">
        <f t="shared" si="5"/>
        <v>3000000</v>
      </c>
      <c r="K160" s="26">
        <v>0</v>
      </c>
      <c r="L160" s="27" t="s">
        <v>242</v>
      </c>
      <c r="M160" s="2"/>
      <c r="N160" s="2"/>
      <c r="O160" s="2" t="s">
        <v>548</v>
      </c>
      <c r="P160" s="2"/>
      <c r="Q160" s="24"/>
    </row>
    <row r="161" spans="1:17" ht="31.5" x14ac:dyDescent="0.25">
      <c r="A161" s="2">
        <v>130</v>
      </c>
      <c r="B161" s="44" t="s">
        <v>194</v>
      </c>
      <c r="C161" s="2" t="s">
        <v>190</v>
      </c>
      <c r="D161" s="2" t="s">
        <v>487</v>
      </c>
      <c r="E161" s="2" t="s">
        <v>102</v>
      </c>
      <c r="F161" s="2" t="s">
        <v>235</v>
      </c>
      <c r="G161" s="27" t="s">
        <v>243</v>
      </c>
      <c r="H161" s="50">
        <v>1</v>
      </c>
      <c r="I161" s="26">
        <v>3000000</v>
      </c>
      <c r="J161" s="26">
        <f t="shared" si="5"/>
        <v>3000000</v>
      </c>
      <c r="K161" s="26">
        <v>0</v>
      </c>
      <c r="L161" s="27" t="s">
        <v>243</v>
      </c>
      <c r="M161" s="2"/>
      <c r="N161" s="2"/>
      <c r="O161" s="2" t="s">
        <v>548</v>
      </c>
      <c r="P161" s="2"/>
      <c r="Q161" s="24"/>
    </row>
    <row r="162" spans="1:17" ht="31.5" x14ac:dyDescent="0.25">
      <c r="A162" s="2">
        <v>131</v>
      </c>
      <c r="B162" s="44" t="s">
        <v>194</v>
      </c>
      <c r="C162" s="2" t="s">
        <v>190</v>
      </c>
      <c r="D162" s="2" t="s">
        <v>487</v>
      </c>
      <c r="E162" s="2" t="s">
        <v>102</v>
      </c>
      <c r="F162" s="2" t="s">
        <v>244</v>
      </c>
      <c r="G162" s="27" t="s">
        <v>245</v>
      </c>
      <c r="H162" s="50">
        <v>1</v>
      </c>
      <c r="I162" s="26">
        <v>3000000</v>
      </c>
      <c r="J162" s="26">
        <f t="shared" si="5"/>
        <v>3000000</v>
      </c>
      <c r="K162" s="26">
        <v>0</v>
      </c>
      <c r="L162" s="27" t="s">
        <v>245</v>
      </c>
      <c r="M162" s="2"/>
      <c r="N162" s="2"/>
      <c r="O162" s="2" t="s">
        <v>548</v>
      </c>
      <c r="P162" s="2"/>
      <c r="Q162" s="24"/>
    </row>
    <row r="163" spans="1:17" ht="31.5" x14ac:dyDescent="0.25">
      <c r="A163" s="2">
        <v>132</v>
      </c>
      <c r="B163" s="44" t="s">
        <v>194</v>
      </c>
      <c r="C163" s="2" t="s">
        <v>190</v>
      </c>
      <c r="D163" s="2" t="s">
        <v>487</v>
      </c>
      <c r="E163" s="2" t="s">
        <v>102</v>
      </c>
      <c r="F163" s="2" t="s">
        <v>246</v>
      </c>
      <c r="G163" s="27" t="s">
        <v>247</v>
      </c>
      <c r="H163" s="50">
        <v>1</v>
      </c>
      <c r="I163" s="26">
        <v>3000000</v>
      </c>
      <c r="J163" s="26">
        <f t="shared" si="5"/>
        <v>3000000</v>
      </c>
      <c r="K163" s="26">
        <v>0</v>
      </c>
      <c r="L163" s="27" t="s">
        <v>247</v>
      </c>
      <c r="M163" s="2"/>
      <c r="N163" s="2"/>
      <c r="O163" s="2" t="s">
        <v>548</v>
      </c>
      <c r="P163" s="2"/>
      <c r="Q163" s="24"/>
    </row>
    <row r="164" spans="1:17" ht="31.5" x14ac:dyDescent="0.25">
      <c r="A164" s="2">
        <v>134</v>
      </c>
      <c r="B164" s="44" t="s">
        <v>194</v>
      </c>
      <c r="C164" s="2" t="s">
        <v>190</v>
      </c>
      <c r="D164" s="2" t="s">
        <v>487</v>
      </c>
      <c r="E164" s="2" t="s">
        <v>102</v>
      </c>
      <c r="F164" s="31" t="s">
        <v>249</v>
      </c>
      <c r="G164" s="27" t="s">
        <v>250</v>
      </c>
      <c r="H164" s="50">
        <v>1</v>
      </c>
      <c r="I164" s="26">
        <v>3000000</v>
      </c>
      <c r="J164" s="26">
        <f t="shared" si="5"/>
        <v>3000000</v>
      </c>
      <c r="K164" s="26">
        <v>0</v>
      </c>
      <c r="L164" s="27" t="s">
        <v>250</v>
      </c>
      <c r="M164" s="2">
        <v>2016</v>
      </c>
      <c r="N164" s="2"/>
      <c r="O164" s="2" t="s">
        <v>548</v>
      </c>
      <c r="P164" s="2"/>
      <c r="Q164" s="24"/>
    </row>
    <row r="165" spans="1:17" ht="31.5" x14ac:dyDescent="0.25">
      <c r="A165" s="2">
        <v>135</v>
      </c>
      <c r="B165" s="44" t="s">
        <v>194</v>
      </c>
      <c r="C165" s="2" t="s">
        <v>190</v>
      </c>
      <c r="D165" s="2" t="s">
        <v>487</v>
      </c>
      <c r="E165" s="2" t="s">
        <v>251</v>
      </c>
      <c r="F165" s="2">
        <v>3155</v>
      </c>
      <c r="G165" s="27" t="s">
        <v>252</v>
      </c>
      <c r="H165" s="50">
        <v>1</v>
      </c>
      <c r="I165" s="26">
        <v>3000000</v>
      </c>
      <c r="J165" s="26">
        <f t="shared" si="5"/>
        <v>3000000</v>
      </c>
      <c r="K165" s="26">
        <v>0</v>
      </c>
      <c r="L165" s="27" t="s">
        <v>252</v>
      </c>
      <c r="M165" s="2"/>
      <c r="N165" s="2"/>
      <c r="O165" s="2" t="s">
        <v>548</v>
      </c>
      <c r="P165" s="2"/>
      <c r="Q165" s="24"/>
    </row>
    <row r="166" spans="1:17" ht="31.5" x14ac:dyDescent="0.25">
      <c r="A166" s="2">
        <v>136</v>
      </c>
      <c r="B166" s="44" t="s">
        <v>194</v>
      </c>
      <c r="C166" s="2" t="s">
        <v>190</v>
      </c>
      <c r="D166" s="2" t="s">
        <v>487</v>
      </c>
      <c r="E166" s="32" t="s">
        <v>253</v>
      </c>
      <c r="F166" s="32"/>
      <c r="G166" s="33" t="s">
        <v>254</v>
      </c>
      <c r="H166" s="50">
        <v>1</v>
      </c>
      <c r="I166" s="26">
        <v>3000000</v>
      </c>
      <c r="J166" s="26">
        <f t="shared" si="5"/>
        <v>3000000</v>
      </c>
      <c r="K166" s="26">
        <v>0</v>
      </c>
      <c r="L166" s="33" t="s">
        <v>254</v>
      </c>
      <c r="M166" s="32"/>
      <c r="N166" s="32"/>
      <c r="O166" s="2" t="s">
        <v>548</v>
      </c>
      <c r="P166" s="2"/>
    </row>
    <row r="167" spans="1:17" ht="31.5" x14ac:dyDescent="0.25">
      <c r="A167" s="2">
        <v>137</v>
      </c>
      <c r="B167" s="44" t="s">
        <v>255</v>
      </c>
      <c r="C167" s="2" t="s">
        <v>190</v>
      </c>
      <c r="D167" s="2" t="s">
        <v>487</v>
      </c>
      <c r="E167" s="32" t="s">
        <v>195</v>
      </c>
      <c r="F167" s="32"/>
      <c r="G167" s="33" t="s">
        <v>256</v>
      </c>
      <c r="H167" s="50">
        <v>1</v>
      </c>
      <c r="I167" s="26">
        <v>3000000</v>
      </c>
      <c r="J167" s="26">
        <f t="shared" si="5"/>
        <v>3000000</v>
      </c>
      <c r="K167" s="26">
        <v>0</v>
      </c>
      <c r="L167" s="33" t="s">
        <v>256</v>
      </c>
      <c r="M167" s="32"/>
      <c r="N167" s="32"/>
      <c r="O167" s="2" t="s">
        <v>548</v>
      </c>
      <c r="P167" s="2"/>
    </row>
    <row r="168" spans="1:17" ht="31.5" x14ac:dyDescent="0.25">
      <c r="A168" s="2">
        <v>138</v>
      </c>
      <c r="B168" s="44" t="s">
        <v>255</v>
      </c>
      <c r="C168" s="2" t="s">
        <v>190</v>
      </c>
      <c r="D168" s="2" t="s">
        <v>487</v>
      </c>
      <c r="E168" s="32" t="s">
        <v>257</v>
      </c>
      <c r="F168" s="32" t="s">
        <v>258</v>
      </c>
      <c r="G168" s="33" t="s">
        <v>259</v>
      </c>
      <c r="H168" s="50">
        <v>1</v>
      </c>
      <c r="I168" s="26">
        <v>3000000</v>
      </c>
      <c r="J168" s="26">
        <f t="shared" si="5"/>
        <v>3000000</v>
      </c>
      <c r="K168" s="26">
        <v>0</v>
      </c>
      <c r="L168" s="33" t="s">
        <v>259</v>
      </c>
      <c r="M168" s="32"/>
      <c r="N168" s="32"/>
      <c r="O168" s="2" t="s">
        <v>548</v>
      </c>
      <c r="P168" s="2"/>
    </row>
    <row r="169" spans="1:17" ht="31.5" x14ac:dyDescent="0.25">
      <c r="A169" s="2">
        <v>139</v>
      </c>
      <c r="B169" s="44" t="s">
        <v>260</v>
      </c>
      <c r="C169" s="2" t="s">
        <v>190</v>
      </c>
      <c r="D169" s="2" t="s">
        <v>487</v>
      </c>
      <c r="E169" s="2" t="s">
        <v>261</v>
      </c>
      <c r="F169" s="32" t="s">
        <v>262</v>
      </c>
      <c r="G169" s="33" t="s">
        <v>263</v>
      </c>
      <c r="H169" s="50">
        <v>1</v>
      </c>
      <c r="I169" s="28">
        <v>5000000</v>
      </c>
      <c r="J169" s="26">
        <f t="shared" si="5"/>
        <v>5000000</v>
      </c>
      <c r="K169" s="26">
        <v>0</v>
      </c>
      <c r="L169" s="33" t="s">
        <v>263</v>
      </c>
      <c r="M169" s="32">
        <v>2016</v>
      </c>
      <c r="N169" s="32"/>
      <c r="O169" s="2" t="s">
        <v>548</v>
      </c>
      <c r="P169" s="2"/>
    </row>
    <row r="170" spans="1:17" ht="31.5" x14ac:dyDescent="0.25">
      <c r="A170" s="2">
        <v>140</v>
      </c>
      <c r="B170" s="44" t="s">
        <v>260</v>
      </c>
      <c r="C170" s="2" t="s">
        <v>190</v>
      </c>
      <c r="D170" s="2" t="s">
        <v>487</v>
      </c>
      <c r="E170" s="2" t="s">
        <v>261</v>
      </c>
      <c r="F170" s="32" t="s">
        <v>262</v>
      </c>
      <c r="G170" s="33" t="s">
        <v>264</v>
      </c>
      <c r="H170" s="50">
        <v>1</v>
      </c>
      <c r="I170" s="28">
        <v>5000000</v>
      </c>
      <c r="J170" s="26">
        <f t="shared" si="5"/>
        <v>5000000</v>
      </c>
      <c r="K170" s="26">
        <v>0</v>
      </c>
      <c r="L170" s="33" t="s">
        <v>264</v>
      </c>
      <c r="M170" s="32">
        <v>2016</v>
      </c>
      <c r="N170" s="32"/>
      <c r="O170" s="2" t="s">
        <v>548</v>
      </c>
      <c r="P170" s="2"/>
    </row>
    <row r="171" spans="1:17" ht="31.5" x14ac:dyDescent="0.25">
      <c r="A171" s="2">
        <v>141</v>
      </c>
      <c r="B171" s="44" t="s">
        <v>260</v>
      </c>
      <c r="C171" s="2" t="s">
        <v>190</v>
      </c>
      <c r="D171" s="2" t="s">
        <v>487</v>
      </c>
      <c r="E171" s="2" t="s">
        <v>261</v>
      </c>
      <c r="F171" s="32" t="s">
        <v>262</v>
      </c>
      <c r="G171" s="33" t="s">
        <v>265</v>
      </c>
      <c r="H171" s="50">
        <v>1</v>
      </c>
      <c r="I171" s="28">
        <v>5000000</v>
      </c>
      <c r="J171" s="26">
        <f t="shared" si="5"/>
        <v>5000000</v>
      </c>
      <c r="K171" s="26">
        <v>0</v>
      </c>
      <c r="L171" s="33" t="s">
        <v>265</v>
      </c>
      <c r="M171" s="32">
        <v>2016</v>
      </c>
      <c r="N171" s="32"/>
      <c r="O171" s="2" t="s">
        <v>548</v>
      </c>
      <c r="P171" s="2"/>
    </row>
    <row r="172" spans="1:17" ht="31.5" x14ac:dyDescent="0.25">
      <c r="A172" s="2">
        <v>142</v>
      </c>
      <c r="B172" s="44" t="s">
        <v>260</v>
      </c>
      <c r="C172" s="2" t="s">
        <v>190</v>
      </c>
      <c r="D172" s="2" t="s">
        <v>487</v>
      </c>
      <c r="E172" s="2" t="s">
        <v>261</v>
      </c>
      <c r="F172" s="32" t="s">
        <v>262</v>
      </c>
      <c r="G172" s="33" t="s">
        <v>266</v>
      </c>
      <c r="H172" s="50">
        <v>1</v>
      </c>
      <c r="I172" s="28">
        <v>5000000</v>
      </c>
      <c r="J172" s="26">
        <f t="shared" si="5"/>
        <v>5000000</v>
      </c>
      <c r="K172" s="26">
        <v>0</v>
      </c>
      <c r="L172" s="33" t="s">
        <v>266</v>
      </c>
      <c r="M172" s="32">
        <v>2016</v>
      </c>
      <c r="N172" s="32"/>
      <c r="O172" s="2" t="s">
        <v>548</v>
      </c>
      <c r="P172" s="2"/>
    </row>
    <row r="173" spans="1:17" ht="31.5" x14ac:dyDescent="0.25">
      <c r="A173" s="2">
        <v>143</v>
      </c>
      <c r="B173" s="44" t="s">
        <v>260</v>
      </c>
      <c r="C173" s="2" t="s">
        <v>190</v>
      </c>
      <c r="D173" s="2" t="s">
        <v>487</v>
      </c>
      <c r="E173" s="2" t="s">
        <v>261</v>
      </c>
      <c r="F173" s="32" t="s">
        <v>262</v>
      </c>
      <c r="G173" s="33" t="s">
        <v>267</v>
      </c>
      <c r="H173" s="50">
        <v>1</v>
      </c>
      <c r="I173" s="28">
        <v>5000000</v>
      </c>
      <c r="J173" s="26">
        <f t="shared" si="5"/>
        <v>5000000</v>
      </c>
      <c r="K173" s="26">
        <v>0</v>
      </c>
      <c r="L173" s="33" t="s">
        <v>267</v>
      </c>
      <c r="M173" s="32">
        <v>2016</v>
      </c>
      <c r="N173" s="32"/>
      <c r="O173" s="2" t="s">
        <v>548</v>
      </c>
      <c r="P173" s="2"/>
    </row>
    <row r="174" spans="1:17" ht="31.5" x14ac:dyDescent="0.25">
      <c r="A174" s="2">
        <v>144</v>
      </c>
      <c r="B174" s="44" t="s">
        <v>260</v>
      </c>
      <c r="C174" s="2" t="s">
        <v>190</v>
      </c>
      <c r="D174" s="2" t="s">
        <v>487</v>
      </c>
      <c r="E174" s="2" t="s">
        <v>261</v>
      </c>
      <c r="F174" s="32" t="s">
        <v>262</v>
      </c>
      <c r="G174" s="33" t="s">
        <v>268</v>
      </c>
      <c r="H174" s="50">
        <v>1</v>
      </c>
      <c r="I174" s="28">
        <v>5000000</v>
      </c>
      <c r="J174" s="26">
        <f t="shared" si="5"/>
        <v>5000000</v>
      </c>
      <c r="K174" s="26">
        <v>0</v>
      </c>
      <c r="L174" s="33" t="s">
        <v>268</v>
      </c>
      <c r="M174" s="32">
        <v>2016</v>
      </c>
      <c r="N174" s="32"/>
      <c r="O174" s="2" t="s">
        <v>548</v>
      </c>
      <c r="P174" s="2"/>
    </row>
    <row r="175" spans="1:17" ht="31.5" x14ac:dyDescent="0.25">
      <c r="A175" s="2">
        <v>145</v>
      </c>
      <c r="B175" s="44" t="s">
        <v>260</v>
      </c>
      <c r="C175" s="2" t="s">
        <v>190</v>
      </c>
      <c r="D175" s="2" t="s">
        <v>487</v>
      </c>
      <c r="E175" s="2" t="s">
        <v>261</v>
      </c>
      <c r="F175" s="32" t="s">
        <v>262</v>
      </c>
      <c r="G175" s="33" t="s">
        <v>269</v>
      </c>
      <c r="H175" s="50">
        <v>1</v>
      </c>
      <c r="I175" s="28">
        <v>5000000</v>
      </c>
      <c r="J175" s="26">
        <f t="shared" si="5"/>
        <v>5000000</v>
      </c>
      <c r="K175" s="26">
        <v>0</v>
      </c>
      <c r="L175" s="33" t="s">
        <v>269</v>
      </c>
      <c r="M175" s="32">
        <v>2016</v>
      </c>
      <c r="N175" s="32"/>
      <c r="O175" s="2" t="s">
        <v>548</v>
      </c>
      <c r="P175" s="2"/>
    </row>
    <row r="176" spans="1:17" ht="31.5" x14ac:dyDescent="0.25">
      <c r="A176" s="2">
        <v>146</v>
      </c>
      <c r="B176" s="44" t="s">
        <v>260</v>
      </c>
      <c r="C176" s="2" t="s">
        <v>190</v>
      </c>
      <c r="D176" s="2" t="s">
        <v>487</v>
      </c>
      <c r="E176" s="2" t="s">
        <v>261</v>
      </c>
      <c r="F176" s="32" t="s">
        <v>262</v>
      </c>
      <c r="G176" s="33" t="s">
        <v>270</v>
      </c>
      <c r="H176" s="50">
        <v>1</v>
      </c>
      <c r="I176" s="28">
        <v>5000000</v>
      </c>
      <c r="J176" s="26">
        <f t="shared" si="5"/>
        <v>5000000</v>
      </c>
      <c r="K176" s="26">
        <v>0</v>
      </c>
      <c r="L176" s="33" t="s">
        <v>270</v>
      </c>
      <c r="M176" s="32">
        <v>2016</v>
      </c>
      <c r="N176" s="32"/>
      <c r="O176" s="2" t="s">
        <v>548</v>
      </c>
      <c r="P176" s="2"/>
    </row>
    <row r="177" spans="1:17" ht="31.5" x14ac:dyDescent="0.25">
      <c r="A177" s="2">
        <v>147</v>
      </c>
      <c r="B177" s="44" t="s">
        <v>260</v>
      </c>
      <c r="C177" s="2" t="s">
        <v>190</v>
      </c>
      <c r="D177" s="2" t="s">
        <v>487</v>
      </c>
      <c r="E177" s="2" t="s">
        <v>261</v>
      </c>
      <c r="F177" s="32" t="s">
        <v>262</v>
      </c>
      <c r="G177" s="33" t="s">
        <v>271</v>
      </c>
      <c r="H177" s="50">
        <v>1</v>
      </c>
      <c r="I177" s="28">
        <v>5000000</v>
      </c>
      <c r="J177" s="26">
        <f t="shared" si="5"/>
        <v>5000000</v>
      </c>
      <c r="K177" s="26">
        <v>0</v>
      </c>
      <c r="L177" s="33" t="s">
        <v>271</v>
      </c>
      <c r="M177" s="32">
        <v>2016</v>
      </c>
      <c r="N177" s="32"/>
      <c r="O177" s="2" t="s">
        <v>548</v>
      </c>
      <c r="P177" s="2"/>
    </row>
    <row r="178" spans="1:17" ht="31.5" x14ac:dyDescent="0.25">
      <c r="A178" s="2">
        <v>148</v>
      </c>
      <c r="B178" s="44" t="s">
        <v>260</v>
      </c>
      <c r="C178" s="2" t="s">
        <v>190</v>
      </c>
      <c r="D178" s="2" t="s">
        <v>487</v>
      </c>
      <c r="E178" s="2" t="s">
        <v>102</v>
      </c>
      <c r="F178" s="32" t="s">
        <v>272</v>
      </c>
      <c r="G178" s="33" t="s">
        <v>273</v>
      </c>
      <c r="H178" s="50">
        <v>1</v>
      </c>
      <c r="I178" s="28">
        <v>5000000</v>
      </c>
      <c r="J178" s="26">
        <f t="shared" si="5"/>
        <v>5000000</v>
      </c>
      <c r="K178" s="26">
        <v>0</v>
      </c>
      <c r="L178" s="33" t="s">
        <v>273</v>
      </c>
      <c r="M178" s="32">
        <v>2018</v>
      </c>
      <c r="N178" s="32"/>
      <c r="O178" s="2" t="s">
        <v>548</v>
      </c>
      <c r="P178" s="2"/>
    </row>
    <row r="179" spans="1:17" ht="31.5" x14ac:dyDescent="0.25">
      <c r="A179" s="2">
        <v>149</v>
      </c>
      <c r="B179" s="44" t="s">
        <v>260</v>
      </c>
      <c r="C179" s="2" t="s">
        <v>190</v>
      </c>
      <c r="D179" s="2" t="s">
        <v>487</v>
      </c>
      <c r="E179" s="2" t="s">
        <v>102</v>
      </c>
      <c r="F179" s="32" t="s">
        <v>274</v>
      </c>
      <c r="G179" s="33" t="s">
        <v>275</v>
      </c>
      <c r="H179" s="50">
        <v>1</v>
      </c>
      <c r="I179" s="28">
        <v>5000000</v>
      </c>
      <c r="J179" s="26">
        <f t="shared" si="5"/>
        <v>5000000</v>
      </c>
      <c r="K179" s="26">
        <v>0</v>
      </c>
      <c r="L179" s="33" t="s">
        <v>275</v>
      </c>
      <c r="M179" s="32"/>
      <c r="N179" s="32"/>
      <c r="O179" s="2" t="s">
        <v>548</v>
      </c>
      <c r="P179" s="2"/>
    </row>
    <row r="180" spans="1:17" ht="31.5" x14ac:dyDescent="0.25">
      <c r="A180" s="2">
        <v>150</v>
      </c>
      <c r="B180" s="44" t="s">
        <v>260</v>
      </c>
      <c r="C180" s="2" t="s">
        <v>190</v>
      </c>
      <c r="D180" s="2" t="s">
        <v>487</v>
      </c>
      <c r="E180" s="2" t="s">
        <v>261</v>
      </c>
      <c r="F180" s="32" t="s">
        <v>276</v>
      </c>
      <c r="G180" s="33" t="s">
        <v>277</v>
      </c>
      <c r="H180" s="50">
        <v>1</v>
      </c>
      <c r="I180" s="28">
        <v>5000000</v>
      </c>
      <c r="J180" s="26">
        <f t="shared" si="5"/>
        <v>5000000</v>
      </c>
      <c r="K180" s="26">
        <v>0</v>
      </c>
      <c r="L180" s="33" t="s">
        <v>277</v>
      </c>
      <c r="M180" s="32"/>
      <c r="N180" s="32"/>
      <c r="O180" s="2" t="s">
        <v>548</v>
      </c>
      <c r="P180" s="2"/>
    </row>
    <row r="181" spans="1:17" ht="31.5" x14ac:dyDescent="0.25">
      <c r="A181" s="2">
        <v>151</v>
      </c>
      <c r="B181" s="44" t="s">
        <v>260</v>
      </c>
      <c r="C181" s="2" t="s">
        <v>190</v>
      </c>
      <c r="D181" s="2" t="s">
        <v>487</v>
      </c>
      <c r="E181" s="2" t="s">
        <v>261</v>
      </c>
      <c r="F181" s="32" t="s">
        <v>276</v>
      </c>
      <c r="G181" s="33" t="s">
        <v>278</v>
      </c>
      <c r="H181" s="50">
        <v>1</v>
      </c>
      <c r="I181" s="28">
        <v>5000000</v>
      </c>
      <c r="J181" s="26">
        <f t="shared" si="5"/>
        <v>5000000</v>
      </c>
      <c r="K181" s="26">
        <v>0</v>
      </c>
      <c r="L181" s="33" t="s">
        <v>278</v>
      </c>
      <c r="M181" s="32"/>
      <c r="N181" s="32"/>
      <c r="O181" s="2" t="s">
        <v>548</v>
      </c>
      <c r="P181" s="2"/>
    </row>
    <row r="182" spans="1:17" ht="31.5" x14ac:dyDescent="0.25">
      <c r="A182" s="2">
        <v>152</v>
      </c>
      <c r="B182" s="44" t="s">
        <v>260</v>
      </c>
      <c r="C182" s="2" t="s">
        <v>190</v>
      </c>
      <c r="D182" s="2" t="s">
        <v>487</v>
      </c>
      <c r="E182" s="2" t="s">
        <v>195</v>
      </c>
      <c r="F182" s="32" t="s">
        <v>279</v>
      </c>
      <c r="G182" s="33" t="s">
        <v>280</v>
      </c>
      <c r="H182" s="50">
        <v>1</v>
      </c>
      <c r="I182" s="28">
        <v>5000000</v>
      </c>
      <c r="J182" s="26">
        <f t="shared" ref="J182:J206" si="6">+I182*H182</f>
        <v>5000000</v>
      </c>
      <c r="K182" s="26">
        <v>0</v>
      </c>
      <c r="L182" s="33" t="s">
        <v>280</v>
      </c>
      <c r="M182" s="32"/>
      <c r="N182" s="32"/>
      <c r="O182" s="2" t="s">
        <v>548</v>
      </c>
      <c r="P182" s="2"/>
    </row>
    <row r="183" spans="1:17" ht="31.5" x14ac:dyDescent="0.25">
      <c r="A183" s="2">
        <v>153</v>
      </c>
      <c r="B183" s="44" t="s">
        <v>281</v>
      </c>
      <c r="C183" s="2" t="s">
        <v>190</v>
      </c>
      <c r="D183" s="2" t="s">
        <v>487</v>
      </c>
      <c r="E183" s="2" t="s">
        <v>261</v>
      </c>
      <c r="F183" s="32" t="s">
        <v>282</v>
      </c>
      <c r="G183" s="33" t="s">
        <v>283</v>
      </c>
      <c r="H183" s="50">
        <v>1</v>
      </c>
      <c r="I183" s="28">
        <v>2000000</v>
      </c>
      <c r="J183" s="26">
        <f t="shared" si="6"/>
        <v>2000000</v>
      </c>
      <c r="K183" s="26">
        <v>0</v>
      </c>
      <c r="L183" s="33" t="s">
        <v>283</v>
      </c>
      <c r="M183" s="32">
        <v>2018</v>
      </c>
      <c r="N183" s="32"/>
      <c r="O183" s="2" t="s">
        <v>548</v>
      </c>
      <c r="P183" s="2"/>
    </row>
    <row r="184" spans="1:17" ht="31.5" x14ac:dyDescent="0.25">
      <c r="A184" s="2">
        <v>154</v>
      </c>
      <c r="B184" s="44" t="s">
        <v>281</v>
      </c>
      <c r="C184" s="2" t="s">
        <v>190</v>
      </c>
      <c r="D184" s="2" t="s">
        <v>487</v>
      </c>
      <c r="E184" s="2" t="s">
        <v>261</v>
      </c>
      <c r="F184" s="32" t="s">
        <v>282</v>
      </c>
      <c r="G184" s="33">
        <v>2013061406</v>
      </c>
      <c r="H184" s="50">
        <v>1</v>
      </c>
      <c r="I184" s="28">
        <v>2000000</v>
      </c>
      <c r="J184" s="26">
        <f t="shared" si="6"/>
        <v>2000000</v>
      </c>
      <c r="K184" s="26">
        <v>0</v>
      </c>
      <c r="L184" s="33">
        <v>2013061406</v>
      </c>
      <c r="M184" s="32">
        <v>2018</v>
      </c>
      <c r="N184" s="32"/>
      <c r="O184" s="2" t="s">
        <v>548</v>
      </c>
      <c r="P184" s="2"/>
    </row>
    <row r="185" spans="1:17" ht="31.5" x14ac:dyDescent="0.25">
      <c r="A185" s="2">
        <v>155</v>
      </c>
      <c r="B185" s="44" t="s">
        <v>281</v>
      </c>
      <c r="C185" s="2" t="s">
        <v>190</v>
      </c>
      <c r="D185" s="2" t="s">
        <v>487</v>
      </c>
      <c r="E185" s="2" t="s">
        <v>261</v>
      </c>
      <c r="F185" s="2" t="s">
        <v>284</v>
      </c>
      <c r="G185" s="27" t="s">
        <v>285</v>
      </c>
      <c r="H185" s="50">
        <v>1</v>
      </c>
      <c r="I185" s="28">
        <v>2000000</v>
      </c>
      <c r="J185" s="26">
        <f t="shared" si="6"/>
        <v>2000000</v>
      </c>
      <c r="K185" s="26">
        <v>0</v>
      </c>
      <c r="L185" s="27" t="s">
        <v>285</v>
      </c>
      <c r="M185" s="32">
        <v>2017</v>
      </c>
      <c r="N185" s="32"/>
      <c r="O185" s="2" t="s">
        <v>548</v>
      </c>
      <c r="P185" s="2"/>
      <c r="Q185" s="24"/>
    </row>
    <row r="186" spans="1:17" ht="31.5" x14ac:dyDescent="0.25">
      <c r="A186" s="2">
        <v>156</v>
      </c>
      <c r="B186" s="44" t="s">
        <v>281</v>
      </c>
      <c r="C186" s="2" t="s">
        <v>190</v>
      </c>
      <c r="D186" s="2" t="s">
        <v>487</v>
      </c>
      <c r="E186" s="2" t="s">
        <v>261</v>
      </c>
      <c r="F186" s="2" t="s">
        <v>284</v>
      </c>
      <c r="G186" s="27" t="s">
        <v>286</v>
      </c>
      <c r="H186" s="50">
        <v>1</v>
      </c>
      <c r="I186" s="28">
        <v>2000000</v>
      </c>
      <c r="J186" s="26">
        <f t="shared" si="6"/>
        <v>2000000</v>
      </c>
      <c r="K186" s="26">
        <v>0</v>
      </c>
      <c r="L186" s="27" t="s">
        <v>286</v>
      </c>
      <c r="M186" s="32">
        <v>2017</v>
      </c>
      <c r="N186" s="32"/>
      <c r="O186" s="2" t="s">
        <v>548</v>
      </c>
      <c r="P186" s="2"/>
      <c r="Q186" s="24"/>
    </row>
    <row r="187" spans="1:17" ht="31.5" x14ac:dyDescent="0.25">
      <c r="A187" s="2">
        <v>157</v>
      </c>
      <c r="B187" s="44" t="s">
        <v>281</v>
      </c>
      <c r="C187" s="2" t="s">
        <v>190</v>
      </c>
      <c r="D187" s="2" t="s">
        <v>487</v>
      </c>
      <c r="E187" s="2" t="s">
        <v>261</v>
      </c>
      <c r="F187" s="32" t="s">
        <v>282</v>
      </c>
      <c r="G187" s="33">
        <v>2013061408</v>
      </c>
      <c r="H187" s="50">
        <v>1</v>
      </c>
      <c r="I187" s="28">
        <v>2000000</v>
      </c>
      <c r="J187" s="26">
        <f t="shared" si="6"/>
        <v>2000000</v>
      </c>
      <c r="K187" s="26">
        <v>0</v>
      </c>
      <c r="L187" s="33">
        <v>2013061408</v>
      </c>
      <c r="M187" s="32">
        <v>2018</v>
      </c>
      <c r="N187" s="32"/>
      <c r="O187" s="2" t="s">
        <v>548</v>
      </c>
      <c r="P187" s="2"/>
    </row>
    <row r="188" spans="1:17" ht="31.5" x14ac:dyDescent="0.25">
      <c r="A188" s="2">
        <v>158</v>
      </c>
      <c r="B188" s="44" t="s">
        <v>281</v>
      </c>
      <c r="C188" s="2" t="s">
        <v>190</v>
      </c>
      <c r="D188" s="2" t="s">
        <v>487</v>
      </c>
      <c r="E188" s="2" t="s">
        <v>261</v>
      </c>
      <c r="F188" s="2" t="s">
        <v>287</v>
      </c>
      <c r="G188" s="33" t="s">
        <v>288</v>
      </c>
      <c r="H188" s="50">
        <v>1</v>
      </c>
      <c r="I188" s="28">
        <v>2000000</v>
      </c>
      <c r="J188" s="26">
        <f t="shared" si="6"/>
        <v>2000000</v>
      </c>
      <c r="K188" s="26">
        <v>0</v>
      </c>
      <c r="L188" s="33" t="s">
        <v>288</v>
      </c>
      <c r="M188" s="32">
        <v>2017</v>
      </c>
      <c r="N188" s="32"/>
      <c r="O188" s="2" t="s">
        <v>548</v>
      </c>
      <c r="P188" s="2"/>
    </row>
    <row r="189" spans="1:17" ht="31.5" x14ac:dyDescent="0.25">
      <c r="A189" s="2">
        <v>159</v>
      </c>
      <c r="B189" s="44" t="s">
        <v>281</v>
      </c>
      <c r="C189" s="2" t="s">
        <v>190</v>
      </c>
      <c r="D189" s="2" t="s">
        <v>487</v>
      </c>
      <c r="E189" s="2" t="s">
        <v>261</v>
      </c>
      <c r="F189" s="32" t="s">
        <v>282</v>
      </c>
      <c r="G189" s="33" t="s">
        <v>289</v>
      </c>
      <c r="H189" s="50">
        <v>1</v>
      </c>
      <c r="I189" s="28">
        <v>2000000</v>
      </c>
      <c r="J189" s="26">
        <f t="shared" si="6"/>
        <v>2000000</v>
      </c>
      <c r="K189" s="26">
        <v>0</v>
      </c>
      <c r="L189" s="33" t="s">
        <v>289</v>
      </c>
      <c r="M189" s="32">
        <v>2018</v>
      </c>
      <c r="N189" s="32"/>
      <c r="O189" s="2" t="s">
        <v>548</v>
      </c>
      <c r="P189" s="2"/>
    </row>
    <row r="190" spans="1:17" ht="31.5" x14ac:dyDescent="0.25">
      <c r="A190" s="2">
        <v>160</v>
      </c>
      <c r="B190" s="44" t="s">
        <v>281</v>
      </c>
      <c r="C190" s="2" t="s">
        <v>190</v>
      </c>
      <c r="D190" s="2" t="s">
        <v>487</v>
      </c>
      <c r="E190" s="2" t="s">
        <v>261</v>
      </c>
      <c r="F190" s="2" t="s">
        <v>290</v>
      </c>
      <c r="G190" s="33" t="s">
        <v>291</v>
      </c>
      <c r="H190" s="50">
        <v>1</v>
      </c>
      <c r="I190" s="28">
        <v>2000000</v>
      </c>
      <c r="J190" s="26">
        <f t="shared" si="6"/>
        <v>2000000</v>
      </c>
      <c r="K190" s="26">
        <v>0</v>
      </c>
      <c r="L190" s="33" t="s">
        <v>291</v>
      </c>
      <c r="M190" s="32">
        <v>2017</v>
      </c>
      <c r="N190" s="32"/>
      <c r="O190" s="2" t="s">
        <v>548</v>
      </c>
      <c r="P190" s="2"/>
    </row>
    <row r="191" spans="1:17" ht="31.5" x14ac:dyDescent="0.25">
      <c r="A191" s="2">
        <v>161</v>
      </c>
      <c r="B191" s="44" t="s">
        <v>281</v>
      </c>
      <c r="C191" s="2" t="s">
        <v>190</v>
      </c>
      <c r="D191" s="2" t="s">
        <v>487</v>
      </c>
      <c r="E191" s="2" t="s">
        <v>292</v>
      </c>
      <c r="F191" s="32" t="s">
        <v>293</v>
      </c>
      <c r="G191" s="33" t="s">
        <v>294</v>
      </c>
      <c r="H191" s="50">
        <v>1</v>
      </c>
      <c r="I191" s="28">
        <v>2000000</v>
      </c>
      <c r="J191" s="26">
        <f t="shared" si="6"/>
        <v>2000000</v>
      </c>
      <c r="K191" s="26">
        <v>0</v>
      </c>
      <c r="L191" s="33" t="s">
        <v>294</v>
      </c>
      <c r="M191" s="32"/>
      <c r="N191" s="32"/>
      <c r="O191" s="2" t="s">
        <v>548</v>
      </c>
      <c r="P191" s="2"/>
    </row>
    <row r="192" spans="1:17" ht="31.5" x14ac:dyDescent="0.25">
      <c r="A192" s="2">
        <v>162</v>
      </c>
      <c r="B192" s="44" t="s">
        <v>281</v>
      </c>
      <c r="C192" s="2" t="s">
        <v>190</v>
      </c>
      <c r="D192" s="2" t="s">
        <v>487</v>
      </c>
      <c r="E192" s="2" t="s">
        <v>261</v>
      </c>
      <c r="F192" s="2" t="s">
        <v>284</v>
      </c>
      <c r="G192" s="33" t="s">
        <v>295</v>
      </c>
      <c r="H192" s="50">
        <v>1</v>
      </c>
      <c r="I192" s="28">
        <v>2000000</v>
      </c>
      <c r="J192" s="26">
        <f t="shared" si="6"/>
        <v>2000000</v>
      </c>
      <c r="K192" s="26">
        <v>0</v>
      </c>
      <c r="L192" s="33" t="s">
        <v>295</v>
      </c>
      <c r="M192" s="32">
        <v>2017</v>
      </c>
      <c r="N192" s="32"/>
      <c r="O192" s="2" t="s">
        <v>548</v>
      </c>
      <c r="P192" s="2"/>
    </row>
    <row r="193" spans="1:17" ht="31.5" x14ac:dyDescent="0.25">
      <c r="A193" s="2">
        <v>163</v>
      </c>
      <c r="B193" s="44" t="s">
        <v>281</v>
      </c>
      <c r="C193" s="2" t="s">
        <v>190</v>
      </c>
      <c r="D193" s="2" t="s">
        <v>487</v>
      </c>
      <c r="E193" s="2" t="s">
        <v>261</v>
      </c>
      <c r="F193" s="2" t="s">
        <v>290</v>
      </c>
      <c r="G193" s="33" t="s">
        <v>296</v>
      </c>
      <c r="H193" s="50">
        <v>1</v>
      </c>
      <c r="I193" s="28">
        <v>2000000</v>
      </c>
      <c r="J193" s="26">
        <f t="shared" si="6"/>
        <v>2000000</v>
      </c>
      <c r="K193" s="26">
        <v>0</v>
      </c>
      <c r="L193" s="33" t="s">
        <v>296</v>
      </c>
      <c r="M193" s="32">
        <v>2017</v>
      </c>
      <c r="N193" s="32"/>
      <c r="O193" s="2" t="s">
        <v>548</v>
      </c>
      <c r="P193" s="2"/>
    </row>
    <row r="194" spans="1:17" ht="31.5" x14ac:dyDescent="0.25">
      <c r="A194" s="2">
        <v>172</v>
      </c>
      <c r="B194" s="44" t="s">
        <v>310</v>
      </c>
      <c r="C194" s="2" t="s">
        <v>190</v>
      </c>
      <c r="D194" s="2" t="s">
        <v>487</v>
      </c>
      <c r="E194" s="2" t="s">
        <v>102</v>
      </c>
      <c r="F194" s="2" t="s">
        <v>311</v>
      </c>
      <c r="G194" s="27" t="s">
        <v>312</v>
      </c>
      <c r="H194" s="50">
        <v>1</v>
      </c>
      <c r="I194" s="26">
        <v>8800000</v>
      </c>
      <c r="J194" s="26">
        <f t="shared" si="6"/>
        <v>8800000</v>
      </c>
      <c r="K194" s="26">
        <v>0</v>
      </c>
      <c r="L194" s="27" t="s">
        <v>312</v>
      </c>
      <c r="M194" s="32"/>
      <c r="N194" s="32"/>
      <c r="O194" s="2" t="s">
        <v>548</v>
      </c>
      <c r="P194" s="2"/>
      <c r="Q194" s="24"/>
    </row>
    <row r="195" spans="1:17" ht="31.5" x14ac:dyDescent="0.25">
      <c r="A195" s="2">
        <v>173</v>
      </c>
      <c r="B195" s="44" t="s">
        <v>546</v>
      </c>
      <c r="C195" s="2" t="s">
        <v>190</v>
      </c>
      <c r="D195" s="2" t="s">
        <v>487</v>
      </c>
      <c r="E195" s="2" t="s">
        <v>313</v>
      </c>
      <c r="F195" s="2"/>
      <c r="G195" s="27" t="s">
        <v>314</v>
      </c>
      <c r="H195" s="50">
        <v>1</v>
      </c>
      <c r="I195" s="26">
        <v>2800000</v>
      </c>
      <c r="J195" s="26">
        <f t="shared" si="6"/>
        <v>2800000</v>
      </c>
      <c r="K195" s="26">
        <v>0</v>
      </c>
      <c r="L195" s="27" t="s">
        <v>314</v>
      </c>
      <c r="M195" s="32">
        <v>2018</v>
      </c>
      <c r="N195" s="32"/>
      <c r="O195" s="2" t="s">
        <v>548</v>
      </c>
      <c r="P195" s="2"/>
      <c r="Q195" s="24"/>
    </row>
    <row r="196" spans="1:17" ht="31.5" x14ac:dyDescent="0.25">
      <c r="A196" s="2">
        <v>174</v>
      </c>
      <c r="B196" s="44" t="s">
        <v>546</v>
      </c>
      <c r="C196" s="2" t="s">
        <v>190</v>
      </c>
      <c r="D196" s="2" t="s">
        <v>487</v>
      </c>
      <c r="E196" s="2" t="s">
        <v>313</v>
      </c>
      <c r="F196" s="2"/>
      <c r="G196" s="27" t="s">
        <v>315</v>
      </c>
      <c r="H196" s="50">
        <v>1</v>
      </c>
      <c r="I196" s="26">
        <v>2800000</v>
      </c>
      <c r="J196" s="26">
        <f t="shared" si="6"/>
        <v>2800000</v>
      </c>
      <c r="K196" s="26">
        <v>0</v>
      </c>
      <c r="L196" s="27" t="s">
        <v>315</v>
      </c>
      <c r="M196" s="32">
        <v>2018</v>
      </c>
      <c r="N196" s="32"/>
      <c r="O196" s="2" t="s">
        <v>548</v>
      </c>
      <c r="P196" s="2"/>
      <c r="Q196" s="24"/>
    </row>
    <row r="197" spans="1:17" ht="31.5" x14ac:dyDescent="0.25">
      <c r="A197" s="2">
        <v>175</v>
      </c>
      <c r="B197" s="44" t="s">
        <v>546</v>
      </c>
      <c r="C197" s="2" t="s">
        <v>190</v>
      </c>
      <c r="D197" s="2" t="s">
        <v>487</v>
      </c>
      <c r="E197" s="2" t="s">
        <v>316</v>
      </c>
      <c r="F197" s="2"/>
      <c r="G197" s="27" t="s">
        <v>317</v>
      </c>
      <c r="H197" s="50">
        <v>1</v>
      </c>
      <c r="I197" s="26">
        <v>2800000</v>
      </c>
      <c r="J197" s="26">
        <f t="shared" si="6"/>
        <v>2800000</v>
      </c>
      <c r="K197" s="26">
        <v>0</v>
      </c>
      <c r="L197" s="27" t="s">
        <v>317</v>
      </c>
      <c r="M197" s="32">
        <v>2019</v>
      </c>
      <c r="N197" s="32"/>
      <c r="O197" s="2" t="s">
        <v>548</v>
      </c>
      <c r="P197" s="2"/>
      <c r="Q197" s="24"/>
    </row>
    <row r="198" spans="1:17" ht="31.5" x14ac:dyDescent="0.25">
      <c r="A198" s="2">
        <v>176</v>
      </c>
      <c r="B198" s="44" t="s">
        <v>546</v>
      </c>
      <c r="C198" s="2" t="s">
        <v>190</v>
      </c>
      <c r="D198" s="2" t="s">
        <v>487</v>
      </c>
      <c r="E198" s="2" t="s">
        <v>316</v>
      </c>
      <c r="F198" s="2"/>
      <c r="G198" s="27" t="s">
        <v>318</v>
      </c>
      <c r="H198" s="50">
        <v>1</v>
      </c>
      <c r="I198" s="26">
        <v>2800000</v>
      </c>
      <c r="J198" s="26">
        <f t="shared" si="6"/>
        <v>2800000</v>
      </c>
      <c r="K198" s="26">
        <v>0</v>
      </c>
      <c r="L198" s="27" t="s">
        <v>318</v>
      </c>
      <c r="M198" s="32">
        <v>2019</v>
      </c>
      <c r="N198" s="32"/>
      <c r="O198" s="2" t="s">
        <v>548</v>
      </c>
      <c r="P198" s="2"/>
      <c r="Q198" s="24"/>
    </row>
    <row r="199" spans="1:17" ht="31.5" x14ac:dyDescent="0.25">
      <c r="A199" s="2">
        <v>177</v>
      </c>
      <c r="B199" s="44" t="s">
        <v>546</v>
      </c>
      <c r="C199" s="2" t="s">
        <v>190</v>
      </c>
      <c r="D199" s="2" t="s">
        <v>487</v>
      </c>
      <c r="E199" s="2" t="s">
        <v>316</v>
      </c>
      <c r="F199" s="2" t="s">
        <v>319</v>
      </c>
      <c r="G199" s="27" t="s">
        <v>320</v>
      </c>
      <c r="H199" s="50">
        <v>1</v>
      </c>
      <c r="I199" s="26">
        <v>2800000</v>
      </c>
      <c r="J199" s="26">
        <f t="shared" si="6"/>
        <v>2800000</v>
      </c>
      <c r="K199" s="26">
        <v>0</v>
      </c>
      <c r="L199" s="27" t="s">
        <v>320</v>
      </c>
      <c r="M199" s="32">
        <v>2019</v>
      </c>
      <c r="N199" s="32"/>
      <c r="O199" s="2" t="s">
        <v>548</v>
      </c>
      <c r="P199" s="2"/>
      <c r="Q199" s="24"/>
    </row>
    <row r="200" spans="1:17" ht="31.5" x14ac:dyDescent="0.25">
      <c r="A200" s="2">
        <v>178</v>
      </c>
      <c r="B200" s="44" t="s">
        <v>546</v>
      </c>
      <c r="C200" s="2" t="s">
        <v>190</v>
      </c>
      <c r="D200" s="2" t="s">
        <v>487</v>
      </c>
      <c r="E200" s="2" t="s">
        <v>313</v>
      </c>
      <c r="F200" s="27" t="s">
        <v>321</v>
      </c>
      <c r="G200" s="27" t="s">
        <v>321</v>
      </c>
      <c r="H200" s="50">
        <v>1</v>
      </c>
      <c r="I200" s="26">
        <v>2800000</v>
      </c>
      <c r="J200" s="26">
        <f t="shared" si="6"/>
        <v>2800000</v>
      </c>
      <c r="K200" s="26">
        <v>0</v>
      </c>
      <c r="L200" s="27" t="s">
        <v>321</v>
      </c>
      <c r="M200" s="32">
        <v>2018</v>
      </c>
      <c r="N200" s="32"/>
      <c r="O200" s="2" t="s">
        <v>548</v>
      </c>
      <c r="P200" s="2"/>
      <c r="Q200" s="24"/>
    </row>
    <row r="201" spans="1:17" ht="31.5" x14ac:dyDescent="0.25">
      <c r="A201" s="2">
        <v>179</v>
      </c>
      <c r="B201" s="44" t="s">
        <v>546</v>
      </c>
      <c r="C201" s="2" t="s">
        <v>190</v>
      </c>
      <c r="D201" s="2" t="s">
        <v>487</v>
      </c>
      <c r="E201" s="2" t="s">
        <v>313</v>
      </c>
      <c r="F201" s="27" t="s">
        <v>315</v>
      </c>
      <c r="G201" s="27" t="s">
        <v>315</v>
      </c>
      <c r="H201" s="50">
        <v>1</v>
      </c>
      <c r="I201" s="26">
        <v>2800000</v>
      </c>
      <c r="J201" s="26">
        <f t="shared" si="6"/>
        <v>2800000</v>
      </c>
      <c r="K201" s="26">
        <v>0</v>
      </c>
      <c r="L201" s="27" t="s">
        <v>315</v>
      </c>
      <c r="M201" s="32">
        <v>2018</v>
      </c>
      <c r="N201" s="32"/>
      <c r="O201" s="2" t="s">
        <v>548</v>
      </c>
      <c r="P201" s="2"/>
      <c r="Q201" s="24"/>
    </row>
    <row r="202" spans="1:17" ht="31.5" x14ac:dyDescent="0.25">
      <c r="A202" s="2">
        <v>180</v>
      </c>
      <c r="B202" s="44" t="s">
        <v>546</v>
      </c>
      <c r="C202" s="2" t="s">
        <v>190</v>
      </c>
      <c r="D202" s="2" t="s">
        <v>487</v>
      </c>
      <c r="E202" s="2" t="s">
        <v>313</v>
      </c>
      <c r="F202" s="27" t="s">
        <v>322</v>
      </c>
      <c r="G202" s="27" t="s">
        <v>322</v>
      </c>
      <c r="H202" s="50">
        <v>1</v>
      </c>
      <c r="I202" s="26">
        <v>2800000</v>
      </c>
      <c r="J202" s="26">
        <f t="shared" si="6"/>
        <v>2800000</v>
      </c>
      <c r="K202" s="26">
        <v>0</v>
      </c>
      <c r="L202" s="27" t="s">
        <v>322</v>
      </c>
      <c r="M202" s="32">
        <v>2018</v>
      </c>
      <c r="N202" s="32"/>
      <c r="O202" s="2" t="s">
        <v>548</v>
      </c>
      <c r="P202" s="2"/>
      <c r="Q202" s="24"/>
    </row>
    <row r="203" spans="1:17" ht="31.5" x14ac:dyDescent="0.25">
      <c r="A203" s="2">
        <v>181</v>
      </c>
      <c r="B203" s="44" t="s">
        <v>546</v>
      </c>
      <c r="C203" s="2" t="s">
        <v>190</v>
      </c>
      <c r="D203" s="2" t="s">
        <v>487</v>
      </c>
      <c r="E203" s="2" t="s">
        <v>313</v>
      </c>
      <c r="F203" s="27" t="s">
        <v>321</v>
      </c>
      <c r="G203" s="27" t="s">
        <v>323</v>
      </c>
      <c r="H203" s="50">
        <v>1</v>
      </c>
      <c r="I203" s="26">
        <v>2800000</v>
      </c>
      <c r="J203" s="26">
        <f t="shared" si="6"/>
        <v>2800000</v>
      </c>
      <c r="K203" s="26">
        <v>0</v>
      </c>
      <c r="L203" s="27" t="s">
        <v>323</v>
      </c>
      <c r="M203" s="32">
        <v>2018</v>
      </c>
      <c r="N203" s="32"/>
      <c r="O203" s="2" t="s">
        <v>548</v>
      </c>
      <c r="P203" s="2"/>
      <c r="Q203" s="24"/>
    </row>
    <row r="204" spans="1:17" ht="31.5" x14ac:dyDescent="0.25">
      <c r="A204" s="2">
        <v>182</v>
      </c>
      <c r="B204" s="44" t="s">
        <v>546</v>
      </c>
      <c r="C204" s="2" t="s">
        <v>190</v>
      </c>
      <c r="D204" s="2" t="s">
        <v>487</v>
      </c>
      <c r="E204" s="2" t="s">
        <v>313</v>
      </c>
      <c r="F204" s="27" t="s">
        <v>321</v>
      </c>
      <c r="G204" s="27" t="s">
        <v>324</v>
      </c>
      <c r="H204" s="50">
        <v>1</v>
      </c>
      <c r="I204" s="26">
        <v>2800000</v>
      </c>
      <c r="J204" s="26">
        <f t="shared" si="6"/>
        <v>2800000</v>
      </c>
      <c r="K204" s="26">
        <v>0</v>
      </c>
      <c r="L204" s="27" t="s">
        <v>324</v>
      </c>
      <c r="M204" s="32">
        <v>2018</v>
      </c>
      <c r="N204" s="32"/>
      <c r="O204" s="2" t="s">
        <v>548</v>
      </c>
      <c r="P204" s="2"/>
      <c r="Q204" s="24"/>
    </row>
    <row r="205" spans="1:17" ht="31.5" x14ac:dyDescent="0.25">
      <c r="A205" s="2">
        <v>183</v>
      </c>
      <c r="B205" s="44" t="s">
        <v>546</v>
      </c>
      <c r="C205" s="2" t="s">
        <v>190</v>
      </c>
      <c r="D205" s="2" t="s">
        <v>487</v>
      </c>
      <c r="E205" s="2" t="s">
        <v>313</v>
      </c>
      <c r="F205" s="27" t="s">
        <v>321</v>
      </c>
      <c r="G205" s="27" t="s">
        <v>325</v>
      </c>
      <c r="H205" s="50">
        <v>1</v>
      </c>
      <c r="I205" s="26">
        <v>2800000</v>
      </c>
      <c r="J205" s="26">
        <f t="shared" si="6"/>
        <v>2800000</v>
      </c>
      <c r="K205" s="26">
        <v>0</v>
      </c>
      <c r="L205" s="27" t="s">
        <v>325</v>
      </c>
      <c r="M205" s="32">
        <v>2018</v>
      </c>
      <c r="N205" s="32"/>
      <c r="O205" s="2" t="s">
        <v>548</v>
      </c>
      <c r="P205" s="2"/>
      <c r="Q205" s="24"/>
    </row>
    <row r="206" spans="1:17" ht="31.5" x14ac:dyDescent="0.25">
      <c r="A206" s="2">
        <v>184</v>
      </c>
      <c r="B206" s="44" t="s">
        <v>547</v>
      </c>
      <c r="C206" s="2" t="s">
        <v>190</v>
      </c>
      <c r="D206" s="2" t="s">
        <v>487</v>
      </c>
      <c r="E206" s="2" t="s">
        <v>195</v>
      </c>
      <c r="F206" s="2" t="s">
        <v>327</v>
      </c>
      <c r="G206" s="27" t="s">
        <v>328</v>
      </c>
      <c r="H206" s="50">
        <v>1</v>
      </c>
      <c r="I206" s="26">
        <v>9000000</v>
      </c>
      <c r="J206" s="26">
        <f t="shared" si="6"/>
        <v>9000000</v>
      </c>
      <c r="K206" s="26">
        <v>0</v>
      </c>
      <c r="L206" s="27" t="s">
        <v>328</v>
      </c>
      <c r="M206" s="2"/>
      <c r="N206" s="2"/>
      <c r="O206" s="2" t="s">
        <v>548</v>
      </c>
      <c r="P206" s="32"/>
      <c r="Q206" s="24"/>
    </row>
    <row r="207" spans="1:17" s="30" customFormat="1" ht="27" customHeight="1" x14ac:dyDescent="0.25">
      <c r="A207" s="129" t="s">
        <v>542</v>
      </c>
      <c r="B207" s="130"/>
      <c r="C207" s="130"/>
      <c r="D207" s="130"/>
      <c r="E207" s="130"/>
      <c r="F207" s="130"/>
      <c r="G207" s="131"/>
      <c r="H207" s="51">
        <f t="shared" ref="H207:I207" si="7">H7+H86</f>
        <v>194</v>
      </c>
      <c r="I207" s="35">
        <f t="shared" si="7"/>
        <v>0</v>
      </c>
      <c r="J207" s="35">
        <f>J7+J86</f>
        <v>2165952753.5461292</v>
      </c>
      <c r="K207" s="35">
        <f>K7+K86</f>
        <v>0</v>
      </c>
      <c r="L207" s="34"/>
      <c r="M207" s="8"/>
      <c r="N207" s="36"/>
      <c r="O207" s="8"/>
      <c r="P207" s="8"/>
    </row>
  </sheetData>
  <autoFilter ref="A7:U207" xr:uid="{00000000-0009-0000-0000-00000A000000}">
    <sortState xmlns:xlrd2="http://schemas.microsoft.com/office/spreadsheetml/2017/richdata2" ref="A8:U203">
      <sortCondition descending="1" ref="D7:D203"/>
    </sortState>
  </autoFilter>
  <mergeCells count="2">
    <mergeCell ref="A4:P4"/>
    <mergeCell ref="A207:G207"/>
  </mergeCells>
  <pageMargins left="0.45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Phụ lục số 01</vt:lpstr>
      <vt:lpstr>Phụ lục số 02</vt:lpstr>
      <vt:lpstr>Phụ lục số 03</vt:lpstr>
      <vt:lpstr>Phụ lục số 04</vt:lpstr>
      <vt:lpstr>TBCNTT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2025-11-12T01:45:48Z</dcterms:modified>
</cp:coreProperties>
</file>